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прил 1" sheetId="1" r:id="rId1"/>
    <sheet name="прил 1 доходы" sheetId="2" r:id="rId2"/>
    <sheet name="прил 2 расходы" sheetId="3" r:id="rId3"/>
    <sheet name="прил 3 источники" sheetId="4" r:id="rId4"/>
  </sheets>
  <definedNames>
    <definedName name="_Toc105952698" localSheetId="2">'прил 2 расходы'!#REF!</definedName>
    <definedName name="_xlnm.Print_Titles" localSheetId="1">'прил 1 доходы'!$9:$9</definedName>
    <definedName name="_xlnm.Print_Titles" localSheetId="2">'прил 2 расходы'!$9:$9</definedName>
  </definedNames>
  <calcPr fullCalcOnLoad="1"/>
</workbook>
</file>

<file path=xl/sharedStrings.xml><?xml version="1.0" encoding="utf-8"?>
<sst xmlns="http://schemas.openxmlformats.org/spreadsheetml/2006/main" count="690" uniqueCount="296">
  <si>
    <t>Иные закупки товаров, работ и услуг для государственных  (муниципальных) нужд</t>
  </si>
  <si>
    <t>Уплата налогов, сборов и иных платежей</t>
  </si>
  <si>
    <t>Осуществление отдельных государственных полномочий по определению перечня должностных лиц, уполномоченных составлять протокола об административных правонарушениях, предусмотренных соответствующими статьями закона области от 8 декабря 2010 года №2429-ОЗ «Об  административных правонарушениях в Вологодской области», в соответствии с законом области от 28 ноября 2005 года № 1369-ОЗ « О наделении органов местного самоуправления отдельными государственными полномочиями в сфере административных отношений»</t>
  </si>
  <si>
    <t>91 0 00 72140</t>
  </si>
  <si>
    <t>Осуществление полномочий в области иных жилищных правоотношений</t>
  </si>
  <si>
    <t>91 0 00 90010</t>
  </si>
  <si>
    <t>Осуществление отдельных полномочий в области торговли, общественного питания, бытового обслуживания, развития малого и среднего предпринимательства</t>
  </si>
  <si>
    <t>91 0 00 90040</t>
  </si>
  <si>
    <t xml:space="preserve">Осуществление отдельных полномочий в рамках реализации Федерального закона от 27.07.2010 года №210-ФЗ «Об организации предоставления государственных и муниципальных услуг» </t>
  </si>
  <si>
    <t>91 0 00 90050</t>
  </si>
  <si>
    <t>Осуществление отдельных полномочий по обеспечению деятельности по определению поставщиков (подрядчиков, исполнителей) для нужд муниципального образования</t>
  </si>
  <si>
    <t>91 0 00 90080</t>
  </si>
  <si>
    <t>Осуществление отдельных полномочий в сфере правового обеспечения</t>
  </si>
  <si>
    <t>91 0 00 90090</t>
  </si>
  <si>
    <t>Другие общегосударственные вопросы</t>
  </si>
  <si>
    <t>Муниципальная программа «Совершенствование муниципального управления в Нелазском сельском поселении на 2016-2019 годы»</t>
  </si>
  <si>
    <t>05 0 00 00000</t>
  </si>
  <si>
    <t>Основное мероприятие «Совершенствование системы муниципальной службы в поселении»</t>
  </si>
  <si>
    <t>05 0 01 00000</t>
  </si>
  <si>
    <t>Мероприятия по совершенствованию системы государственной гражданской службы области и правового регулирования организации и функционирования муниципальной службы</t>
  </si>
  <si>
    <t>05 0 01 20210</t>
  </si>
  <si>
    <t>Муниципальная программа «Развитие материально-технической базы и информационно-коммуникационных технологий Администрации Нелазского сельского поселения на 2016-2019 годы»</t>
  </si>
  <si>
    <t>06 0 00 00000</t>
  </si>
  <si>
    <t>Основное мероприятие «Текущий ремонт и обслуживание автомобилей»</t>
  </si>
  <si>
    <t>06 0 01 00000</t>
  </si>
  <si>
    <t>Расходы на обеспечение функций государственных органов</t>
  </si>
  <si>
    <t>06 0 01 00190</t>
  </si>
  <si>
    <t>Основное мероприятие «Текущий ремонт и обслуживание оргтехники»</t>
  </si>
  <si>
    <t>06 0 02 00000</t>
  </si>
  <si>
    <t xml:space="preserve">06 0 02 00190 </t>
  </si>
  <si>
    <t>06 0 02 00190</t>
  </si>
  <si>
    <t>Основное мероприятие «Услуги связи и интернета»</t>
  </si>
  <si>
    <t>06 0 03 00000</t>
  </si>
  <si>
    <t>06 0 03 00190</t>
  </si>
  <si>
    <t>Основное мероприятие «Программное обеспечение»</t>
  </si>
  <si>
    <t>06 0 04 00000</t>
  </si>
  <si>
    <t>06 0 04 00190</t>
  </si>
  <si>
    <t>Основное мероприятие «Приобретение оргтехники»</t>
  </si>
  <si>
    <t>06 0 05 00000</t>
  </si>
  <si>
    <t>06 0 05 00190</t>
  </si>
  <si>
    <t>Основное мероприятие «Текущий ремонт помещений здания администрации д. Шулма»</t>
  </si>
  <si>
    <t>06 0 07 00000</t>
  </si>
  <si>
    <t>06 0 07 00190</t>
  </si>
  <si>
    <t>НАЦИОНАЛЬНАЯ ОБОРОНА</t>
  </si>
  <si>
    <t>Мобилизационная и вневойсковая подготовка</t>
  </si>
  <si>
    <t>Осуществление полномочий по первичному воинскому учету на территориях, где отсутствуют военные комиссариаты</t>
  </si>
  <si>
    <t>91 0 00 51180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</si>
  <si>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</si>
  <si>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</si>
  <si>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«По обеспечению первичных мер пожарной безопасности на территории Нелазского сельского поселения на 2015-2018 гг.»</t>
  </si>
  <si>
    <t>04 0 00 00000</t>
  </si>
  <si>
    <t>Основное мероприятие «Обеспечение территорий общего пользования в населенных пунктах первичными средствами пожаротушения (пожарными щитами)</t>
  </si>
  <si>
    <t>04 0 01 00000</t>
  </si>
  <si>
    <t>Мероприятия по обеспечению пожарной безопасности на территории поселения</t>
  </si>
  <si>
    <t>04 0 01 23010</t>
  </si>
  <si>
    <t>Основное мероприятие «Содержание добровольной пожарной дружины»</t>
  </si>
  <si>
    <t>04 0 02 00000</t>
  </si>
  <si>
    <t>04 0 02 23010</t>
  </si>
  <si>
    <t>Основное мероприятие «Размещение стендов, растяжек и т.п. с информацией, направленной на профилактику пожаров по причине неосторожного обращения с огнем на территории Нелазского сельского поселения»</t>
  </si>
  <si>
    <t>04 0 03 00000</t>
  </si>
  <si>
    <t>04 0 03 23010</t>
  </si>
  <si>
    <t>Основное мероприятие «Устройство минерализованной полосы и опашка территорий»</t>
  </si>
  <si>
    <t>04 0 05 00000</t>
  </si>
  <si>
    <t>04 0 05 23010</t>
  </si>
  <si>
    <t>Основное мероприятие «Устройство пожарных водоемов»</t>
  </si>
  <si>
    <t>04 0 06 00000</t>
  </si>
  <si>
    <t>04 0 06 23010</t>
  </si>
  <si>
    <t>Основное мероприятие «Техническое обслуживание средств пожарной автоматики и проверка, заправка огнетушителей»</t>
  </si>
  <si>
    <t>04 0 07 00000</t>
  </si>
  <si>
    <t>04 0 07 23010</t>
  </si>
  <si>
    <t>НАЦИОНАЛЬНАЯ ЭКОНОМИКА</t>
  </si>
  <si>
    <t>Общеэкономические вопросы</t>
  </si>
  <si>
    <t>Муниципальная программа «Содействие занятости населения на 2014-2018 гг.»</t>
  </si>
  <si>
    <t>01 0 00 00000</t>
  </si>
  <si>
    <t>Основное мероприятие «Организация проведения оплачиваемых общественных работ»</t>
  </si>
  <si>
    <t>01 0 01 00000</t>
  </si>
  <si>
    <t>Реализация мероприятий по содействию занятости населения</t>
  </si>
  <si>
    <t>01 0 01 24010</t>
  </si>
  <si>
    <t>Дорожное хозяйство (дорожные фонды)</t>
  </si>
  <si>
    <t>02 0 00 00000</t>
  </si>
  <si>
    <t>Основное мероприятие «Содержание автомобильных дорог и мостов»</t>
  </si>
  <si>
    <t>02 0 01 00000</t>
  </si>
  <si>
    <t>Содержание автомобильных дорог и искусственных сооружений</t>
  </si>
  <si>
    <t>02 0 01 41200</t>
  </si>
  <si>
    <t>Осуществление отдельных полномочий органов местного самоуправления в сфере дорожной деятельности в отношении автомобильных дорог местного значения в границах населенных  пунктов поселений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</si>
  <si>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02 0 01 90120</t>
  </si>
  <si>
    <t>Основное мероприятие « Ремонт дорог общего пользования местного значения»</t>
  </si>
  <si>
    <t xml:space="preserve">02 0 04 00000 </t>
  </si>
  <si>
    <t>02 0 04 41200</t>
  </si>
  <si>
    <t>Другие вопросы в области национальной экономики</t>
  </si>
  <si>
    <t>Обеспечение деятельности органов местного самоуправления в сфере архитектуры, градостроительства</t>
  </si>
  <si>
    <t>94 0 00 00000</t>
  </si>
  <si>
    <t>94 0 00 20720</t>
  </si>
  <si>
    <t>Иные закупки товаров, работ и услуг для государственных (муниципальных) нужд</t>
  </si>
  <si>
    <t>ЖИЛИЩНО-КОММУНАЛЬНОЕ ХОЗЯЙСТВО</t>
  </si>
  <si>
    <t>Жилищное хозяйство</t>
  </si>
  <si>
    <t>Обеспечение деятельности органов местного самоуправления в сфере жилищно- коммунального хозяйства</t>
  </si>
  <si>
    <t>99 0 00 00000</t>
  </si>
  <si>
    <t>Капитальный ремонт объектов социальной и коммунальной инфраструктуры муниципальной собственности</t>
  </si>
  <si>
    <t>99 0 00 42050</t>
  </si>
  <si>
    <t>Осуществление отдельных полномочий органов местного самоуправления в сфере жилищных правоотношений</t>
  </si>
  <si>
    <t>99 0 00 90140</t>
  </si>
  <si>
    <t>Коммунальное хозяйство</t>
  </si>
  <si>
    <t>Прочие мероприятия в области коммунального хозяйства</t>
  </si>
  <si>
    <t>99 0 00 42100</t>
  </si>
  <si>
    <t>Строительство, реконструкция, ремонт объектов системы водоснабжения и водоотведения</t>
  </si>
  <si>
    <t>99 0 00 42080</t>
  </si>
  <si>
    <t>Осуществление отдельных полномочий органов местного самоуправления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</si>
  <si>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99 0 00 90180</t>
  </si>
  <si>
    <t>Благоустройство</t>
  </si>
  <si>
    <t>Муниципальная программа «Энергосбережение      и     повышение    энергетической эффективности  систем  коммунальной  инфраструктуры Нелазского  сельского поселения на 2014-2018 годы»</t>
  </si>
  <si>
    <t>03 0 00 00000</t>
  </si>
  <si>
    <t>Основное мероприятие «Модернизация системы уличного освещения»</t>
  </si>
  <si>
    <t>03 0 01 00000</t>
  </si>
  <si>
    <t>Мероприятия по энергосбережению</t>
  </si>
  <si>
    <t>03 0 01 42120</t>
  </si>
  <si>
    <t>Основное мероприятие «Оплата уличного освещения»</t>
  </si>
  <si>
    <t>03 0 05 00000</t>
  </si>
  <si>
    <t>03 0 05 42120</t>
  </si>
  <si>
    <t>Прочие мероприятия в сфере благоустройства территории поселения</t>
  </si>
  <si>
    <t>99 0 00 26030</t>
  </si>
  <si>
    <t>Организация и содержание мест захоронения</t>
  </si>
  <si>
    <t>99 0 00 26060</t>
  </si>
  <si>
    <t xml:space="preserve">КУЛЬТУРА И КИНЕМАТОГРАФИЯ </t>
  </si>
  <si>
    <t>Культура</t>
  </si>
  <si>
    <t>Муниципальная программа «Сохранение и развитие культурного потенциала Нелазского сельского поселения на 2016-2019 годы»</t>
  </si>
  <si>
    <t>07 0 00 00000</t>
  </si>
  <si>
    <t>07 0 01 00000</t>
  </si>
  <si>
    <t>Учреждения культуры</t>
  </si>
  <si>
    <t>07 0 01 01590</t>
  </si>
  <si>
    <t xml:space="preserve">Субсидии бюджетным учреждениям </t>
  </si>
  <si>
    <t>Основное мероприятие «организация библиотечного дела, пополнение, обновление и обеспечение сохранности фондов библиотек учреждения культуры Нелазского сельского поселения»</t>
  </si>
  <si>
    <t xml:space="preserve">07 0 02 00000 </t>
  </si>
  <si>
    <t>Библиотеки</t>
  </si>
  <si>
    <t>07 0 02 03590</t>
  </si>
  <si>
    <t>Осуществление отдельных полномочий органов местного самоуправления по организации библиотечного обслуживания населения, комплектования и обеспечения сохранности библиотечных фондов библиотек поселения</t>
  </si>
  <si>
    <t>07 0 02 90150</t>
  </si>
  <si>
    <t>Субсидии бюджетным учреждениям</t>
  </si>
  <si>
    <t>ЗДРАВООХРАНЕНИЕ</t>
  </si>
  <si>
    <t>Санитарно-эпидемиологическое благополучие</t>
  </si>
  <si>
    <t>Обеспечение деятельности органов государственной (муниципальной) власти</t>
  </si>
  <si>
    <t>Осуществление отдельных государственных полномочий в соответствии с законом области от 15 января 2013 года №2966-ОЗ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</t>
  </si>
  <si>
    <t>СОЦИАЛЬНАЯ ПОЛИТИКА</t>
  </si>
  <si>
    <t>Пенсионное обеспечение</t>
  </si>
  <si>
    <t>Реализация государственных функций в области социальной политики</t>
  </si>
  <si>
    <t>95 0 00 00000</t>
  </si>
  <si>
    <t xml:space="preserve">Доплаты к пенсиям лицам, замещавшим должности муниципальной службы в органах местного самоуправления </t>
  </si>
  <si>
    <t>95 0 00 81050</t>
  </si>
  <si>
    <t>Публичные нормативные социальные выплаты гражданам</t>
  </si>
  <si>
    <t>Социальное обеспечение населения</t>
  </si>
  <si>
    <t>Реализация государственных (муниципальных)функций в области социальной политики</t>
  </si>
  <si>
    <t>Предоставление мер социальной поддержки отдельным категориям граждан, проживающим и работающим в сельской местности на территории района</t>
  </si>
  <si>
    <t>95 0 00 25540</t>
  </si>
  <si>
    <t>Социальные выплаты гражданам, кроме публичных нормативных социальных выплат</t>
  </si>
  <si>
    <t>Другие вопросы в области физической культуры и спорта</t>
  </si>
  <si>
    <t>Муниципальная программа «Развитие физической культуры и спорта на территории Нелазского сельского поселения на 2016-2019 годы»</t>
  </si>
  <si>
    <t>08 0 00 00000</t>
  </si>
  <si>
    <t>Основное мероприятие «Создание условий для развития спорта и физической культуры на территории Нелазского сельского поселения»</t>
  </si>
  <si>
    <t>08 0 01 00000</t>
  </si>
  <si>
    <t>Мероприятия в области спорта и физической культуры</t>
  </si>
  <si>
    <t>08 0 01 20600</t>
  </si>
  <si>
    <t>Субсидии бюджетным учреждениям на финансовое обеспечение государственного задания на оказание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</si>
  <si>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</si>
  <si>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</si>
  <si>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52 6 00 00000 </t>
  </si>
  <si>
    <t>Межбюджетные субсидии</t>
  </si>
  <si>
    <t>52 6 00 00000</t>
  </si>
  <si>
    <t>Итого:</t>
  </si>
  <si>
    <t>Наименование показателя</t>
  </si>
  <si>
    <t xml:space="preserve"> Муниципальная программа «Развитие и совершенствование сети  автомобильных дорог и искусственных сооружений общего пользования муниципального значения  Нелазского сельского поселения на 2014-2018 годы»</t>
  </si>
  <si>
    <t>ИТОГО:</t>
  </si>
  <si>
    <t>01</t>
  </si>
  <si>
    <t>02</t>
  </si>
  <si>
    <t>03</t>
  </si>
  <si>
    <t>04</t>
  </si>
  <si>
    <t>05</t>
  </si>
  <si>
    <t>08</t>
  </si>
  <si>
    <t>09</t>
  </si>
  <si>
    <t>00</t>
  </si>
  <si>
    <t>07</t>
  </si>
  <si>
    <t>ФИЗИЧЕСКАЯ КУЛЬТУРА И СПОРТ</t>
  </si>
  <si>
    <t>12</t>
  </si>
  <si>
    <t>94 0 00 20540</t>
  </si>
  <si>
    <t>94 0 00 20560</t>
  </si>
  <si>
    <t>99 0 00 42070</t>
  </si>
  <si>
    <t>99 0 00 42090</t>
  </si>
  <si>
    <t xml:space="preserve">91 0 00 00190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</si>
  <si>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«Развитие отрасли «культура» на территории Нелазского сельского поселения по направлениям культурно-досуговой деятельности, повышение роли учреждений культуры Нелазского сельского поселения в социально-экономическом развитии Нелазского сельского поселения"</t>
  </si>
  <si>
    <t>Годовой план, (тыс. руб.)</t>
  </si>
  <si>
    <t>Исполнено, (тыс. руб.)</t>
  </si>
  <si>
    <t xml:space="preserve">к постановлению Администрации </t>
  </si>
  <si>
    <t>Приложение № 1</t>
  </si>
  <si>
    <t>Приложение № 2</t>
  </si>
  <si>
    <t>к постановлению Администрации</t>
  </si>
  <si>
    <t>Годовой план, (тыс.руб.)</t>
  </si>
  <si>
    <t>Исполнено, (тыс.руб.)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</si>
  <si>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</si>
  <si>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</si>
  <si>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</si>
  <si>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</si>
  <si>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</si>
  <si>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Приложение № 1 к решению Совета</t>
  </si>
  <si>
    <t>Нелазского сельского поселения</t>
  </si>
  <si>
    <t>от «  ___»  _________ 2016г. № ___</t>
  </si>
  <si>
    <t>Код бюджетной классификации Российской Федерации</t>
  </si>
  <si>
    <t>Наименование доходов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</si>
  <si>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</si>
  <si>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</si>
  <si>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</si>
  <si>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</si>
  <si>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</si>
  <si>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2 02 03015 10 0000 151</t>
  </si>
  <si>
    <t>2 02 03024 10 0000 151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</si>
  <si>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</si>
  <si>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</si>
  <si>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Наименование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</si>
  <si>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</si>
  <si>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</si>
  <si>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</si>
  <si>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</si>
  <si>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</si>
  <si>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</si>
  <si>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Обеспечение деятельности органов местного самоуправления </t>
  </si>
  <si>
    <t>91 0 00 00000</t>
  </si>
  <si>
    <t>Высшее должностное лицо муниципального образования</t>
  </si>
  <si>
    <t>91 1 00 00000</t>
  </si>
  <si>
    <t xml:space="preserve">Расходы на обеспечение функций государственных (муниципальных) органов </t>
  </si>
  <si>
    <t>91 1 00 00190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</si>
  <si>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</si>
  <si>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</si>
  <si>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органов местного самоуправления</t>
  </si>
  <si>
    <t>Осуществление отдельных полномочий органов местного самоуправления в рамках заключенных соглашений</t>
  </si>
  <si>
    <t>91 0 00 90000</t>
  </si>
  <si>
    <t>Осуществление отдельных полномочий по внешнему муниципальному финансовому контролю</t>
  </si>
  <si>
    <t>91 0 00 90070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</si>
  <si>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</si>
  <si>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</si>
  <si>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государственных (муниципальных) органов</t>
  </si>
  <si>
    <t>91 0 00 00190</t>
  </si>
  <si>
    <t>1 00 00000 00 0000 000</t>
  </si>
  <si>
    <t>Доходы</t>
  </si>
  <si>
    <t xml:space="preserve">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</si>
  <si>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                        </t>
  </si>
  <si>
    <t xml:space="preserve">     1 06 01030 10 0000 110 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</si>
  <si>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</si>
  <si>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1 06 06033 10 0000 110</t>
  </si>
  <si>
    <t xml:space="preserve">Земельный налог с организаций, обладающих земельным участком, расположенным в границах сельских поселений  </t>
  </si>
  <si>
    <t xml:space="preserve">     1 06 06043 10 0000 110</t>
  </si>
  <si>
    <t xml:space="preserve">Земельный налог с физических лиц, обладающих земельным участком, расположенным в границах сельских поселений           </t>
  </si>
  <si>
    <t xml:space="preserve">    1 08 04020 01 0000 110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</si>
  <si>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</si>
  <si>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</si>
  <si>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2 00 00000 00 0000 000</t>
  </si>
  <si>
    <t>Субвенции бюджетам сельских поселений на выполнение передаваемых полномочий субъектов Российской Федерации</t>
  </si>
  <si>
    <t>Всего доходов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</si>
  <si>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</si>
  <si>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</si>
  <si>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Изменение остатков средств на счетах по учету средств бюджетов</t>
  </si>
  <si>
    <t>01 05 0000 00 0000 000</t>
  </si>
  <si>
    <t>Уменьшение прочих остатков средств бюджетов</t>
  </si>
  <si>
    <t xml:space="preserve">   01 05 0200 00 0000 600</t>
  </si>
  <si>
    <t>Уменьшение прочих остатков денежных средств бюджетов</t>
  </si>
  <si>
    <t xml:space="preserve">   01 05 0201 00 0000 610</t>
  </si>
  <si>
    <t>Уменьшение прочих остатков денежных средств бюджетов поселений</t>
  </si>
  <si>
    <t>01 05 0201 10 0000 610</t>
  </si>
  <si>
    <t>Источники внутреннего финансирования дефицита бюджета Нелазского сельского поселения на 2016 год</t>
  </si>
  <si>
    <t>Сумма (тыс.руб.)</t>
  </si>
  <si>
    <t>91 0 00 26300</t>
  </si>
  <si>
    <t>Проведение работ по образованию земельных участков из земель, находящихся в собственности для дальнейшего их предоставления на торгах или по публикации</t>
  </si>
  <si>
    <t>Проведение кадастровых работ, работ по подготовке картографических и графических материалов местоположения земельных участков, находящихся в собственности</t>
  </si>
  <si>
    <t>Строительство, реконструкция и ремонт объектов системы газификации</t>
  </si>
  <si>
    <t>Строительство, реконструкция объектов системы теплоснабжения</t>
  </si>
  <si>
    <t>Код</t>
  </si>
  <si>
    <t>Приложение № 3</t>
  </si>
  <si>
    <t>000 01 05 0000 00 0000 000</t>
  </si>
  <si>
    <t>000 01 05 0200 00 0000 500</t>
  </si>
  <si>
    <t>000 01 05 0201 00 0000 510</t>
  </si>
  <si>
    <t>000 01 05 0201 10 0000 510</t>
  </si>
  <si>
    <t>000 01 05 0200 00 0000 600</t>
  </si>
  <si>
    <t>000 01 05 0201 00 0000 610</t>
  </si>
  <si>
    <t>000 01 05 0201 10 0000 610</t>
  </si>
  <si>
    <t>Итого собственных доходов</t>
  </si>
  <si>
    <t>Итого безвозмездных поступлений</t>
  </si>
  <si>
    <t>Безвозмездные поступления</t>
  </si>
  <si>
    <t>в том числе исполнение публичных нормативных обязательств</t>
  </si>
  <si>
    <t>1 13 02995 10 0000 130</t>
  </si>
  <si>
    <t>Прочие доходы от компенсации затрат бюджетов сельских поселений</t>
  </si>
  <si>
    <t>Основное мероприятие "Обеспечение защиты прав и законных интересов граждан, общества от угроз, связанных с коррупцией"</t>
  </si>
  <si>
    <t>05 0 02 00000</t>
  </si>
  <si>
    <t>Мероприятия по противодействию  коррупции</t>
  </si>
  <si>
    <t>05 0 02 20240</t>
  </si>
  <si>
    <t>Доходы бюджета поселения по кодам классификации доходов бюджетов за 1 полугодие 2016 года</t>
  </si>
  <si>
    <t>Расходы бюджета поселения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за 1 полугодие 2016 года</t>
  </si>
  <si>
    <t>Источники внутреннего финансирования дефицита бюджета по кодам классификации источников финансирования дефицитов бюджетов за 1 полугодие 2016 год</t>
  </si>
  <si>
    <t>от 21.07.2016г. № 211</t>
  </si>
  <si>
    <t>от 21.07.2016 г. № 211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</si>
</sst>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184" fontId="2" fillId="0" borderId="10" xfId="0" applyNumberFormat="1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84" fontId="1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wrapText="1" indent="1"/>
    </xf>
    <xf numFmtId="184" fontId="1" fillId="0" borderId="10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18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4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3.140625" style="2" customWidth="1"/>
    <col min="2" max="2" width="27.57421875" style="2" customWidth="1"/>
    <col min="3" max="3" width="19.7109375" style="2" customWidth="1"/>
    <col min="4" max="16384" width="9.140625" style="2" customWidth="1"/>
  </cols>
  <sheetData>
    <row r="1" ht="15.75">
      <c r="C1" s="1" t="s">
        <v>201</v>
      </c>
    </row>
    <row r="2" ht="15.75">
      <c r="C2" s="1" t="s">
        <v>202</v>
      </c>
    </row>
    <row r="3" ht="15.75">
      <c r="C3" s="1" t="s">
        <v>203</v>
      </c>
    </row>
    <row r="4" ht="15.75">
      <c r="C4" s="1"/>
    </row>
    <row r="5" ht="15.75">
      <c r="C5" s="1"/>
    </row>
    <row r="7" spans="1:3" ht="35.25" customHeight="1">
      <c r="A7" s="39" t="s">
        <v>265</v>
      </c>
      <c r="B7" s="40"/>
      <c r="C7" s="40"/>
    </row>
    <row r="9" spans="1:3" ht="31.5">
      <c r="A9" s="17" t="s">
        <v>215</v>
      </c>
      <c r="B9" s="17" t="s">
        <v>256</v>
      </c>
      <c r="C9" s="17" t="s">
        <v>266</v>
      </c>
    </row>
    <row r="10" spans="1:3" ht="15.75">
      <c r="A10" s="4">
        <v>1</v>
      </c>
      <c r="B10" s="4">
        <v>2</v>
      </c>
      <c r="C10" s="4">
        <v>3</v>
      </c>
    </row>
    <row r="11" spans="1:3" ht="31.5">
      <c r="A11" s="6" t="s">
        <v>257</v>
      </c>
      <c r="B11" s="18" t="s">
        <v>258</v>
      </c>
      <c r="C11" s="9">
        <f>C12</f>
        <v>17821</v>
      </c>
    </row>
    <row r="12" spans="1:3" ht="15.75">
      <c r="A12" s="6" t="s">
        <v>259</v>
      </c>
      <c r="B12" s="6" t="s">
        <v>260</v>
      </c>
      <c r="C12" s="9">
        <f>C13</f>
        <v>17821</v>
      </c>
    </row>
    <row r="13" spans="1:3" ht="31.5">
      <c r="A13" s="6" t="s">
        <v>261</v>
      </c>
      <c r="B13" s="7" t="s">
        <v>262</v>
      </c>
      <c r="C13" s="9">
        <f>C14</f>
        <v>17821</v>
      </c>
    </row>
    <row r="14" spans="1:3" ht="31.5">
      <c r="A14" s="6" t="s">
        <v>263</v>
      </c>
      <c r="B14" s="18" t="s">
        <v>264</v>
      </c>
      <c r="C14" s="9">
        <f>17788+33</f>
        <v>17821</v>
      </c>
    </row>
    <row r="15" spans="1:3" ht="15.75">
      <c r="A15" s="5" t="s">
        <v>170</v>
      </c>
      <c r="B15" s="17"/>
      <c r="C15" s="8">
        <f>C14</f>
        <v>17821</v>
      </c>
    </row>
  </sheetData>
  <sheetProtection/>
  <mergeCells count="1"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0.00390625" style="2" customWidth="1"/>
    <col min="2" max="2" width="50.8515625" style="2" customWidth="1"/>
    <col min="3" max="3" width="13.28125" style="2" customWidth="1"/>
    <col min="4" max="4" width="14.8515625" style="2" customWidth="1"/>
    <col min="5" max="5" width="9.140625" style="2" customWidth="1"/>
    <col min="6" max="6" width="9.140625" style="38" customWidth="1"/>
    <col min="7" max="16384" width="9.140625" style="2" customWidth="1"/>
  </cols>
  <sheetData>
    <row r="1" spans="1:4" ht="15.75">
      <c r="A1" s="48" t="s">
        <v>191</v>
      </c>
      <c r="B1" s="49"/>
      <c r="C1" s="49"/>
      <c r="D1" s="50"/>
    </row>
    <row r="2" spans="1:4" ht="15.75">
      <c r="A2" s="48" t="s">
        <v>190</v>
      </c>
      <c r="B2" s="49"/>
      <c r="C2" s="49"/>
      <c r="D2" s="50"/>
    </row>
    <row r="3" spans="1:4" ht="15.75">
      <c r="A3" s="48" t="s">
        <v>202</v>
      </c>
      <c r="B3" s="49"/>
      <c r="C3" s="49"/>
      <c r="D3" s="50"/>
    </row>
    <row r="4" spans="1:4" ht="15.75">
      <c r="A4" s="48" t="s">
        <v>294</v>
      </c>
      <c r="B4" s="49"/>
      <c r="C4" s="49"/>
      <c r="D4" s="50"/>
    </row>
    <row r="5" ht="15.75">
      <c r="C5" s="1"/>
    </row>
    <row r="6" spans="1:4" ht="39" customHeight="1">
      <c r="A6" s="41" t="s">
        <v>291</v>
      </c>
      <c r="B6" s="42"/>
      <c r="C6" s="42"/>
      <c r="D6" s="43"/>
    </row>
    <row r="8" spans="1:4" ht="47.25">
      <c r="A8" s="23" t="s">
        <v>204</v>
      </c>
      <c r="B8" s="23" t="s">
        <v>205</v>
      </c>
      <c r="C8" s="23" t="s">
        <v>188</v>
      </c>
      <c r="D8" s="23" t="s">
        <v>189</v>
      </c>
    </row>
    <row r="9" spans="1:4" ht="15.75">
      <c r="A9" s="4">
        <v>1</v>
      </c>
      <c r="B9" s="3">
        <v>2</v>
      </c>
      <c r="C9" s="3">
        <v>3</v>
      </c>
      <c r="D9" s="3">
        <v>4</v>
      </c>
    </row>
    <row r="10" spans="1:4" ht="15.75">
      <c r="A10" s="5" t="s">
        <v>239</v>
      </c>
      <c r="B10" s="24" t="s">
        <v>240</v>
      </c>
      <c r="C10" s="8">
        <f>SUM(C11:C18)</f>
        <v>34988</v>
      </c>
      <c r="D10" s="8">
        <f>SUM(D11:D18)</f>
        <v>15894.4</v>
      </c>
    </row>
    <row r="11" spans="1:4" ht="94.5">
      <c r="A11" s="23" t="s">
        <v>241</v>
      </c>
      <c r="B11" s="7" t="s">
        <v>242</v>
      </c>
      <c r="C11" s="9">
        <v>552</v>
      </c>
      <c r="D11" s="9">
        <v>280.4</v>
      </c>
    </row>
    <row r="12" spans="1:4" ht="63">
      <c r="A12" s="23" t="s">
        <v>243</v>
      </c>
      <c r="B12" s="7" t="s">
        <v>244</v>
      </c>
      <c r="C12" s="9">
        <v>2341</v>
      </c>
      <c r="D12" s="9">
        <v>40.1</v>
      </c>
    </row>
    <row r="13" spans="1:4" ht="47.25">
      <c r="A13" s="23" t="s">
        <v>245</v>
      </c>
      <c r="B13" s="25" t="s">
        <v>246</v>
      </c>
      <c r="C13" s="9">
        <v>30823</v>
      </c>
      <c r="D13" s="9">
        <f>15477</f>
        <v>15477</v>
      </c>
    </row>
    <row r="14" spans="1:4" ht="47.25">
      <c r="A14" s="23" t="s">
        <v>247</v>
      </c>
      <c r="B14" s="25" t="s">
        <v>248</v>
      </c>
      <c r="C14" s="9">
        <v>1120</v>
      </c>
      <c r="D14" s="9">
        <v>32.1</v>
      </c>
    </row>
    <row r="15" spans="1:4" ht="110.25">
      <c r="A15" s="23" t="s">
        <v>249</v>
      </c>
      <c r="B15" s="25" t="s">
        <v>206</v>
      </c>
      <c r="C15" s="9">
        <v>39</v>
      </c>
      <c r="D15" s="9">
        <v>10.3</v>
      </c>
    </row>
    <row r="16" spans="1:4" ht="94.5">
      <c r="A16" s="23" t="s">
        <v>207</v>
      </c>
      <c r="B16" s="25" t="s">
        <v>250</v>
      </c>
      <c r="C16" s="9">
        <v>17</v>
      </c>
      <c r="D16" s="9">
        <v>18.3</v>
      </c>
    </row>
    <row r="17" spans="1:4" ht="94.5">
      <c r="A17" s="23" t="s">
        <v>208</v>
      </c>
      <c r="B17" s="7" t="s">
        <v>251</v>
      </c>
      <c r="C17" s="9">
        <v>45</v>
      </c>
      <c r="D17" s="9">
        <v>36.2</v>
      </c>
    </row>
    <row r="18" spans="1:4" ht="47.25">
      <c r="A18" s="23" t="s">
        <v>209</v>
      </c>
      <c r="B18" s="7" t="s">
        <v>210</v>
      </c>
      <c r="C18" s="9">
        <v>51</v>
      </c>
      <c r="D18" s="9">
        <v>0</v>
      </c>
    </row>
    <row r="19" spans="1:4" ht="31.5">
      <c r="A19" s="36" t="s">
        <v>285</v>
      </c>
      <c r="B19" s="37" t="s">
        <v>286</v>
      </c>
      <c r="C19" s="9">
        <v>0</v>
      </c>
      <c r="D19" s="9">
        <v>125.2</v>
      </c>
    </row>
    <row r="20" spans="1:4" ht="15.75">
      <c r="A20" s="44" t="s">
        <v>281</v>
      </c>
      <c r="B20" s="45"/>
      <c r="C20" s="8">
        <f>SUM(C11:C19)</f>
        <v>34988</v>
      </c>
      <c r="D20" s="8">
        <f>SUM(D11:D19)</f>
        <v>16019.6</v>
      </c>
    </row>
    <row r="21" spans="1:4" ht="15.75">
      <c r="A21" s="5" t="s">
        <v>252</v>
      </c>
      <c r="B21" s="24" t="s">
        <v>283</v>
      </c>
      <c r="C21" s="8">
        <f>SUM(C22:C24)</f>
        <v>1068.2</v>
      </c>
      <c r="D21" s="8">
        <f>SUM(D22:D24)</f>
        <v>332.7</v>
      </c>
    </row>
    <row r="22" spans="1:4" ht="63">
      <c r="A22" s="23" t="s">
        <v>211</v>
      </c>
      <c r="B22" s="7" t="s">
        <v>255</v>
      </c>
      <c r="C22" s="9">
        <v>91</v>
      </c>
      <c r="D22" s="9">
        <v>45.4</v>
      </c>
    </row>
    <row r="23" spans="1:4" ht="47.25">
      <c r="A23" s="23" t="s">
        <v>212</v>
      </c>
      <c r="B23" s="7" t="s">
        <v>253</v>
      </c>
      <c r="C23" s="9">
        <v>0.4</v>
      </c>
      <c r="D23" s="9">
        <v>0</v>
      </c>
    </row>
    <row r="24" spans="1:4" ht="94.5">
      <c r="A24" s="23" t="s">
        <v>213</v>
      </c>
      <c r="B24" s="7" t="s">
        <v>214</v>
      </c>
      <c r="C24" s="9">
        <v>976.8</v>
      </c>
      <c r="D24" s="9">
        <v>287.3</v>
      </c>
    </row>
    <row r="25" spans="1:4" ht="15.75">
      <c r="A25" s="44" t="s">
        <v>282</v>
      </c>
      <c r="B25" s="45"/>
      <c r="C25" s="8">
        <f>SUM(C22:C24)</f>
        <v>1068.2</v>
      </c>
      <c r="D25" s="8">
        <f>SUM(D22:D24)</f>
        <v>332.7</v>
      </c>
    </row>
    <row r="26" spans="1:4" ht="15.75">
      <c r="A26" s="46" t="s">
        <v>254</v>
      </c>
      <c r="B26" s="47"/>
      <c r="C26" s="8">
        <f>C25+C20</f>
        <v>36056.2</v>
      </c>
      <c r="D26" s="8">
        <f>D25+D20</f>
        <v>16352.300000000001</v>
      </c>
    </row>
  </sheetData>
  <sheetProtection/>
  <mergeCells count="8">
    <mergeCell ref="A6:D6"/>
    <mergeCell ref="A20:B20"/>
    <mergeCell ref="A25:B25"/>
    <mergeCell ref="A26:B26"/>
    <mergeCell ref="A1:D1"/>
    <mergeCell ref="A2:D2"/>
    <mergeCell ref="A3:D3"/>
    <mergeCell ref="A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5.140625" style="2" customWidth="1"/>
    <col min="2" max="2" width="5.421875" style="2" customWidth="1"/>
    <col min="3" max="3" width="5.7109375" style="2" customWidth="1"/>
    <col min="4" max="4" width="18.7109375" style="2" customWidth="1"/>
    <col min="5" max="5" width="8.140625" style="2" customWidth="1"/>
    <col min="6" max="6" width="11.28125" style="2" bestFit="1" customWidth="1"/>
    <col min="7" max="7" width="11.57421875" style="12" customWidth="1"/>
    <col min="8" max="10" width="9.140625" style="10" customWidth="1"/>
    <col min="11" max="16384" width="9.140625" style="2" customWidth="1"/>
  </cols>
  <sheetData>
    <row r="1" spans="1:8" ht="15.75">
      <c r="A1" s="48" t="s">
        <v>192</v>
      </c>
      <c r="B1" s="54"/>
      <c r="C1" s="54"/>
      <c r="D1" s="54"/>
      <c r="E1" s="54"/>
      <c r="F1" s="54"/>
      <c r="G1" s="54"/>
      <c r="H1" s="11"/>
    </row>
    <row r="2" spans="1:8" ht="15.75">
      <c r="A2" s="48" t="s">
        <v>193</v>
      </c>
      <c r="B2" s="54"/>
      <c r="C2" s="54"/>
      <c r="D2" s="54"/>
      <c r="E2" s="54"/>
      <c r="F2" s="54"/>
      <c r="G2" s="54"/>
      <c r="H2" s="11"/>
    </row>
    <row r="3" spans="1:8" ht="15.75">
      <c r="A3" s="48" t="s">
        <v>202</v>
      </c>
      <c r="B3" s="54"/>
      <c r="C3" s="54"/>
      <c r="D3" s="54"/>
      <c r="E3" s="54"/>
      <c r="F3" s="54"/>
      <c r="G3" s="54"/>
      <c r="H3" s="11"/>
    </row>
    <row r="4" spans="1:8" ht="15.75">
      <c r="A4" s="48" t="s">
        <v>295</v>
      </c>
      <c r="B4" s="54"/>
      <c r="C4" s="54"/>
      <c r="D4" s="54"/>
      <c r="E4" s="54"/>
      <c r="F4" s="54"/>
      <c r="G4" s="54"/>
      <c r="H4" s="11"/>
    </row>
    <row r="6" spans="1:7" ht="61.5" customHeight="1">
      <c r="A6" s="51" t="s">
        <v>292</v>
      </c>
      <c r="B6" s="52"/>
      <c r="C6" s="52"/>
      <c r="D6" s="52"/>
      <c r="E6" s="52"/>
      <c r="F6" s="52"/>
      <c r="G6" s="53"/>
    </row>
    <row r="8" spans="1:7" ht="47.25">
      <c r="A8" s="23" t="s">
        <v>168</v>
      </c>
      <c r="B8" s="23" t="s">
        <v>216</v>
      </c>
      <c r="C8" s="23" t="s">
        <v>217</v>
      </c>
      <c r="D8" s="23" t="s">
        <v>218</v>
      </c>
      <c r="E8" s="23" t="s">
        <v>219</v>
      </c>
      <c r="F8" s="23" t="s">
        <v>188</v>
      </c>
      <c r="G8" s="23" t="s">
        <v>189</v>
      </c>
    </row>
    <row r="9" spans="1:7" ht="15.75">
      <c r="A9" s="4">
        <v>1</v>
      </c>
      <c r="B9" s="4">
        <v>3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9" ht="15.75">
      <c r="A10" s="24" t="s">
        <v>220</v>
      </c>
      <c r="B10" s="26" t="s">
        <v>171</v>
      </c>
      <c r="C10" s="26" t="s">
        <v>178</v>
      </c>
      <c r="D10" s="27"/>
      <c r="E10" s="27"/>
      <c r="F10" s="8">
        <f>F11+F16+F21+F40</f>
        <v>8403.099999999999</v>
      </c>
      <c r="G10" s="8">
        <f>G11+G16+G21+G40</f>
        <v>3697.1</v>
      </c>
      <c r="H10" s="13"/>
      <c r="I10" s="13"/>
    </row>
    <row r="11" spans="1:8" ht="47.25">
      <c r="A11" s="24" t="s">
        <v>221</v>
      </c>
      <c r="B11" s="26" t="s">
        <v>171</v>
      </c>
      <c r="C11" s="26" t="s">
        <v>172</v>
      </c>
      <c r="D11" s="27"/>
      <c r="E11" s="27"/>
      <c r="F11" s="8">
        <v>810</v>
      </c>
      <c r="G11" s="8">
        <f>G15</f>
        <v>419.1</v>
      </c>
      <c r="H11" s="13"/>
    </row>
    <row r="12" spans="1:8" ht="31.5">
      <c r="A12" s="7" t="s">
        <v>222</v>
      </c>
      <c r="B12" s="28" t="s">
        <v>171</v>
      </c>
      <c r="C12" s="28" t="s">
        <v>172</v>
      </c>
      <c r="D12" s="3" t="s">
        <v>223</v>
      </c>
      <c r="E12" s="3"/>
      <c r="F12" s="9">
        <v>810</v>
      </c>
      <c r="G12" s="9">
        <f>G15</f>
        <v>419.1</v>
      </c>
      <c r="H12" s="12"/>
    </row>
    <row r="13" spans="1:8" ht="31.5">
      <c r="A13" s="7" t="s">
        <v>224</v>
      </c>
      <c r="B13" s="28" t="s">
        <v>171</v>
      </c>
      <c r="C13" s="28" t="s">
        <v>172</v>
      </c>
      <c r="D13" s="3" t="s">
        <v>225</v>
      </c>
      <c r="E13" s="3"/>
      <c r="F13" s="9">
        <v>810</v>
      </c>
      <c r="G13" s="9">
        <f>G15</f>
        <v>419.1</v>
      </c>
      <c r="H13" s="12"/>
    </row>
    <row r="14" spans="1:8" ht="31.5">
      <c r="A14" s="7" t="s">
        <v>226</v>
      </c>
      <c r="B14" s="28" t="s">
        <v>171</v>
      </c>
      <c r="C14" s="28" t="s">
        <v>172</v>
      </c>
      <c r="D14" s="3" t="s">
        <v>227</v>
      </c>
      <c r="E14" s="3"/>
      <c r="F14" s="9">
        <v>810</v>
      </c>
      <c r="G14" s="9">
        <f>G15</f>
        <v>419.1</v>
      </c>
      <c r="H14" s="12"/>
    </row>
    <row r="15" spans="1:9" ht="31.5">
      <c r="A15" s="7" t="s">
        <v>228</v>
      </c>
      <c r="B15" s="28" t="s">
        <v>171</v>
      </c>
      <c r="C15" s="28" t="s">
        <v>172</v>
      </c>
      <c r="D15" s="3" t="s">
        <v>227</v>
      </c>
      <c r="E15" s="3">
        <v>120</v>
      </c>
      <c r="F15" s="9">
        <v>810</v>
      </c>
      <c r="G15" s="9">
        <v>419.1</v>
      </c>
      <c r="H15" s="12"/>
      <c r="I15" s="12"/>
    </row>
    <row r="16" spans="1:9" ht="63">
      <c r="A16" s="24" t="s">
        <v>229</v>
      </c>
      <c r="B16" s="26" t="s">
        <v>171</v>
      </c>
      <c r="C16" s="26" t="s">
        <v>173</v>
      </c>
      <c r="D16" s="5"/>
      <c r="E16" s="5"/>
      <c r="F16" s="8">
        <v>42</v>
      </c>
      <c r="G16" s="8">
        <f>$G$20</f>
        <v>21</v>
      </c>
      <c r="H16" s="13"/>
      <c r="I16" s="13"/>
    </row>
    <row r="17" spans="1:9" ht="31.5">
      <c r="A17" s="7" t="s">
        <v>230</v>
      </c>
      <c r="B17" s="28" t="s">
        <v>171</v>
      </c>
      <c r="C17" s="28" t="s">
        <v>173</v>
      </c>
      <c r="D17" s="3" t="s">
        <v>223</v>
      </c>
      <c r="E17" s="3"/>
      <c r="F17" s="9">
        <v>42</v>
      </c>
      <c r="G17" s="9">
        <f>$G$20</f>
        <v>21</v>
      </c>
      <c r="H17" s="12"/>
      <c r="I17" s="12"/>
    </row>
    <row r="18" spans="1:9" ht="47.25">
      <c r="A18" s="7" t="s">
        <v>231</v>
      </c>
      <c r="B18" s="28" t="s">
        <v>171</v>
      </c>
      <c r="C18" s="28" t="s">
        <v>173</v>
      </c>
      <c r="D18" s="3" t="s">
        <v>232</v>
      </c>
      <c r="E18" s="3"/>
      <c r="F18" s="9">
        <v>42</v>
      </c>
      <c r="G18" s="9">
        <f>$G$20</f>
        <v>21</v>
      </c>
      <c r="H18" s="12"/>
      <c r="I18" s="12"/>
    </row>
    <row r="19" spans="1:9" ht="31.5">
      <c r="A19" s="7" t="s">
        <v>233</v>
      </c>
      <c r="B19" s="28" t="s">
        <v>171</v>
      </c>
      <c r="C19" s="28" t="s">
        <v>173</v>
      </c>
      <c r="D19" s="3" t="s">
        <v>234</v>
      </c>
      <c r="E19" s="3"/>
      <c r="F19" s="9">
        <v>42</v>
      </c>
      <c r="G19" s="9">
        <f>$G$20</f>
        <v>21</v>
      </c>
      <c r="H19" s="12"/>
      <c r="I19" s="12"/>
    </row>
    <row r="20" spans="1:9" ht="15.75">
      <c r="A20" s="7" t="s">
        <v>235</v>
      </c>
      <c r="B20" s="28" t="s">
        <v>171</v>
      </c>
      <c r="C20" s="28" t="s">
        <v>173</v>
      </c>
      <c r="D20" s="3" t="s">
        <v>234</v>
      </c>
      <c r="E20" s="3">
        <v>540</v>
      </c>
      <c r="F20" s="9">
        <v>42</v>
      </c>
      <c r="G20" s="9">
        <v>21</v>
      </c>
      <c r="H20" s="12"/>
      <c r="I20" s="12"/>
    </row>
    <row r="21" spans="1:9" ht="63">
      <c r="A21" s="24" t="s">
        <v>236</v>
      </c>
      <c r="B21" s="26" t="s">
        <v>171</v>
      </c>
      <c r="C21" s="26" t="s">
        <v>174</v>
      </c>
      <c r="D21" s="27"/>
      <c r="E21" s="27"/>
      <c r="F21" s="8">
        <f>F22</f>
        <v>6675.599999999999</v>
      </c>
      <c r="G21" s="8">
        <f>G22</f>
        <v>2947.5</v>
      </c>
      <c r="H21" s="13"/>
      <c r="I21" s="13"/>
    </row>
    <row r="22" spans="1:9" ht="31.5">
      <c r="A22" s="7" t="s">
        <v>230</v>
      </c>
      <c r="B22" s="28" t="s">
        <v>171</v>
      </c>
      <c r="C22" s="28" t="s">
        <v>174</v>
      </c>
      <c r="D22" s="3" t="s">
        <v>223</v>
      </c>
      <c r="E22" s="29"/>
      <c r="F22" s="9">
        <f>F23+F29+F27</f>
        <v>6675.599999999999</v>
      </c>
      <c r="G22" s="9">
        <f>G23+G29+G27</f>
        <v>2947.5</v>
      </c>
      <c r="H22" s="12"/>
      <c r="I22" s="12"/>
    </row>
    <row r="23" spans="1:9" ht="31.5">
      <c r="A23" s="7" t="s">
        <v>237</v>
      </c>
      <c r="B23" s="28" t="s">
        <v>171</v>
      </c>
      <c r="C23" s="28" t="s">
        <v>174</v>
      </c>
      <c r="D23" s="3" t="s">
        <v>238</v>
      </c>
      <c r="E23" s="29"/>
      <c r="F23" s="9">
        <f>SUM(F24:F26)</f>
        <v>6451</v>
      </c>
      <c r="G23" s="9">
        <f>SUM(G24:G26)</f>
        <v>2835.4</v>
      </c>
      <c r="H23" s="12"/>
      <c r="I23" s="12"/>
    </row>
    <row r="24" spans="1:9" ht="31.5">
      <c r="A24" s="7" t="s">
        <v>228</v>
      </c>
      <c r="B24" s="28" t="s">
        <v>171</v>
      </c>
      <c r="C24" s="28" t="s">
        <v>174</v>
      </c>
      <c r="D24" s="3" t="s">
        <v>186</v>
      </c>
      <c r="E24" s="3">
        <v>120</v>
      </c>
      <c r="F24" s="9">
        <v>4700</v>
      </c>
      <c r="G24" s="9">
        <v>2009.4</v>
      </c>
      <c r="H24" s="12"/>
      <c r="I24" s="12"/>
    </row>
    <row r="25" spans="1:9" ht="31.5">
      <c r="A25" s="7" t="s">
        <v>0</v>
      </c>
      <c r="B25" s="28" t="s">
        <v>171</v>
      </c>
      <c r="C25" s="28" t="s">
        <v>174</v>
      </c>
      <c r="D25" s="3" t="s">
        <v>238</v>
      </c>
      <c r="E25" s="3">
        <v>240</v>
      </c>
      <c r="F25" s="9">
        <v>1152</v>
      </c>
      <c r="G25" s="9">
        <v>651.1</v>
      </c>
      <c r="H25" s="12"/>
      <c r="I25" s="12"/>
    </row>
    <row r="26" spans="1:9" ht="15.75">
      <c r="A26" s="7" t="s">
        <v>1</v>
      </c>
      <c r="B26" s="28" t="s">
        <v>171</v>
      </c>
      <c r="C26" s="28" t="s">
        <v>174</v>
      </c>
      <c r="D26" s="3" t="s">
        <v>238</v>
      </c>
      <c r="E26" s="3">
        <v>850</v>
      </c>
      <c r="F26" s="9">
        <v>599</v>
      </c>
      <c r="G26" s="9">
        <v>174.9</v>
      </c>
      <c r="H26" s="12"/>
      <c r="I26" s="12"/>
    </row>
    <row r="27" spans="1:9" ht="189">
      <c r="A27" s="30" t="s">
        <v>2</v>
      </c>
      <c r="B27" s="28" t="s">
        <v>171</v>
      </c>
      <c r="C27" s="28" t="s">
        <v>174</v>
      </c>
      <c r="D27" s="3" t="s">
        <v>3</v>
      </c>
      <c r="E27" s="3"/>
      <c r="F27" s="9">
        <v>0.4</v>
      </c>
      <c r="G27" s="9">
        <v>0</v>
      </c>
      <c r="H27" s="12"/>
      <c r="I27" s="12"/>
    </row>
    <row r="28" spans="1:9" ht="31.5">
      <c r="A28" s="7" t="s">
        <v>0</v>
      </c>
      <c r="B28" s="28" t="s">
        <v>171</v>
      </c>
      <c r="C28" s="28" t="s">
        <v>174</v>
      </c>
      <c r="D28" s="3" t="s">
        <v>3</v>
      </c>
      <c r="E28" s="3">
        <v>240</v>
      </c>
      <c r="F28" s="9">
        <v>0.4</v>
      </c>
      <c r="G28" s="9">
        <v>0</v>
      </c>
      <c r="H28" s="12"/>
      <c r="I28" s="12"/>
    </row>
    <row r="29" spans="1:9" ht="47.25">
      <c r="A29" s="7" t="s">
        <v>231</v>
      </c>
      <c r="B29" s="28" t="s">
        <v>171</v>
      </c>
      <c r="C29" s="28" t="s">
        <v>174</v>
      </c>
      <c r="D29" s="3" t="s">
        <v>232</v>
      </c>
      <c r="E29" s="3"/>
      <c r="F29" s="9">
        <v>224.2</v>
      </c>
      <c r="G29" s="9">
        <f>G30+G32+G34+G36+G38</f>
        <v>112.1</v>
      </c>
      <c r="H29" s="12"/>
      <c r="I29" s="12"/>
    </row>
    <row r="30" spans="1:9" ht="31.5">
      <c r="A30" s="7" t="s">
        <v>4</v>
      </c>
      <c r="B30" s="28" t="s">
        <v>171</v>
      </c>
      <c r="C30" s="28" t="s">
        <v>174</v>
      </c>
      <c r="D30" s="3" t="s">
        <v>5</v>
      </c>
      <c r="E30" s="3"/>
      <c r="F30" s="9">
        <v>12</v>
      </c>
      <c r="G30" s="9">
        <f>G31</f>
        <v>6</v>
      </c>
      <c r="H30" s="12"/>
      <c r="I30" s="12"/>
    </row>
    <row r="31" spans="1:9" ht="15.75">
      <c r="A31" s="7" t="s">
        <v>235</v>
      </c>
      <c r="B31" s="28" t="s">
        <v>171</v>
      </c>
      <c r="C31" s="28" t="s">
        <v>174</v>
      </c>
      <c r="D31" s="3" t="s">
        <v>5</v>
      </c>
      <c r="E31" s="3">
        <v>540</v>
      </c>
      <c r="F31" s="9">
        <v>12</v>
      </c>
      <c r="G31" s="9">
        <v>6</v>
      </c>
      <c r="H31" s="12"/>
      <c r="I31" s="12"/>
    </row>
    <row r="32" spans="1:9" ht="63">
      <c r="A32" s="7" t="s">
        <v>6</v>
      </c>
      <c r="B32" s="28" t="s">
        <v>171</v>
      </c>
      <c r="C32" s="28" t="s">
        <v>174</v>
      </c>
      <c r="D32" s="3" t="s">
        <v>7</v>
      </c>
      <c r="E32" s="3"/>
      <c r="F32" s="9">
        <v>4</v>
      </c>
      <c r="G32" s="9">
        <f>G33</f>
        <v>2</v>
      </c>
      <c r="H32" s="12"/>
      <c r="I32" s="12"/>
    </row>
    <row r="33" spans="1:9" ht="15.75">
      <c r="A33" s="7" t="s">
        <v>235</v>
      </c>
      <c r="B33" s="28" t="s">
        <v>171</v>
      </c>
      <c r="C33" s="28" t="s">
        <v>174</v>
      </c>
      <c r="D33" s="3" t="s">
        <v>7</v>
      </c>
      <c r="E33" s="3">
        <v>540</v>
      </c>
      <c r="F33" s="9">
        <v>4</v>
      </c>
      <c r="G33" s="9">
        <v>2</v>
      </c>
      <c r="H33" s="12"/>
      <c r="I33" s="12"/>
    </row>
    <row r="34" spans="1:9" ht="63">
      <c r="A34" s="7" t="s">
        <v>8</v>
      </c>
      <c r="B34" s="28" t="s">
        <v>171</v>
      </c>
      <c r="C34" s="28" t="s">
        <v>174</v>
      </c>
      <c r="D34" s="3" t="s">
        <v>9</v>
      </c>
      <c r="E34" s="3"/>
      <c r="F34" s="9">
        <v>20</v>
      </c>
      <c r="G34" s="9">
        <f>G35</f>
        <v>10</v>
      </c>
      <c r="H34" s="12"/>
      <c r="I34" s="12"/>
    </row>
    <row r="35" spans="1:9" ht="15.75">
      <c r="A35" s="7" t="s">
        <v>235</v>
      </c>
      <c r="B35" s="28" t="s">
        <v>171</v>
      </c>
      <c r="C35" s="28" t="s">
        <v>174</v>
      </c>
      <c r="D35" s="3" t="s">
        <v>9</v>
      </c>
      <c r="E35" s="3">
        <v>540</v>
      </c>
      <c r="F35" s="9">
        <v>20</v>
      </c>
      <c r="G35" s="9">
        <v>10</v>
      </c>
      <c r="H35" s="12"/>
      <c r="I35" s="12"/>
    </row>
    <row r="36" spans="1:9" ht="63">
      <c r="A36" s="7" t="s">
        <v>10</v>
      </c>
      <c r="B36" s="28" t="s">
        <v>171</v>
      </c>
      <c r="C36" s="28" t="s">
        <v>174</v>
      </c>
      <c r="D36" s="3" t="s">
        <v>11</v>
      </c>
      <c r="E36" s="3"/>
      <c r="F36" s="9">
        <v>136.2</v>
      </c>
      <c r="G36" s="9">
        <f>G37</f>
        <v>68.1</v>
      </c>
      <c r="H36" s="12"/>
      <c r="I36" s="12"/>
    </row>
    <row r="37" spans="1:8" ht="15.75">
      <c r="A37" s="7" t="s">
        <v>235</v>
      </c>
      <c r="B37" s="28" t="s">
        <v>171</v>
      </c>
      <c r="C37" s="28" t="s">
        <v>174</v>
      </c>
      <c r="D37" s="3" t="s">
        <v>11</v>
      </c>
      <c r="E37" s="3">
        <v>540</v>
      </c>
      <c r="F37" s="9">
        <v>136.2</v>
      </c>
      <c r="G37" s="9">
        <v>68.1</v>
      </c>
      <c r="H37" s="12"/>
    </row>
    <row r="38" spans="1:9" ht="31.5">
      <c r="A38" s="7" t="s">
        <v>12</v>
      </c>
      <c r="B38" s="28" t="s">
        <v>171</v>
      </c>
      <c r="C38" s="28" t="s">
        <v>174</v>
      </c>
      <c r="D38" s="3" t="s">
        <v>13</v>
      </c>
      <c r="E38" s="3"/>
      <c r="F38" s="9">
        <v>52</v>
      </c>
      <c r="G38" s="9">
        <f>G39</f>
        <v>26</v>
      </c>
      <c r="H38" s="12"/>
      <c r="I38" s="12"/>
    </row>
    <row r="39" spans="1:8" ht="15.75">
      <c r="A39" s="7" t="s">
        <v>235</v>
      </c>
      <c r="B39" s="28" t="s">
        <v>171</v>
      </c>
      <c r="C39" s="28" t="s">
        <v>174</v>
      </c>
      <c r="D39" s="3" t="s">
        <v>13</v>
      </c>
      <c r="E39" s="3">
        <v>540</v>
      </c>
      <c r="F39" s="9">
        <v>52</v>
      </c>
      <c r="G39" s="9">
        <v>26</v>
      </c>
      <c r="H39" s="12"/>
    </row>
    <row r="40" spans="1:9" ht="15.75">
      <c r="A40" s="24" t="s">
        <v>14</v>
      </c>
      <c r="B40" s="26" t="s">
        <v>171</v>
      </c>
      <c r="C40" s="26">
        <v>13</v>
      </c>
      <c r="D40" s="27"/>
      <c r="E40" s="27"/>
      <c r="F40" s="8">
        <f>F41+F48</f>
        <v>875.5</v>
      </c>
      <c r="G40" s="8">
        <f>G41+G48</f>
        <v>309.49999999999994</v>
      </c>
      <c r="H40" s="13"/>
      <c r="I40" s="13"/>
    </row>
    <row r="41" spans="1:9" ht="47.25">
      <c r="A41" s="7" t="s">
        <v>15</v>
      </c>
      <c r="B41" s="28" t="s">
        <v>171</v>
      </c>
      <c r="C41" s="28">
        <v>13</v>
      </c>
      <c r="D41" s="3" t="s">
        <v>16</v>
      </c>
      <c r="E41" s="3"/>
      <c r="F41" s="9">
        <f>F42+F45</f>
        <v>85</v>
      </c>
      <c r="G41" s="9">
        <f>G44+G47</f>
        <v>3.4</v>
      </c>
      <c r="H41" s="12"/>
      <c r="I41" s="12"/>
    </row>
    <row r="42" spans="1:9" ht="31.5">
      <c r="A42" s="7" t="s">
        <v>17</v>
      </c>
      <c r="B42" s="28" t="s">
        <v>171</v>
      </c>
      <c r="C42" s="28">
        <v>13</v>
      </c>
      <c r="D42" s="3" t="s">
        <v>18</v>
      </c>
      <c r="E42" s="3"/>
      <c r="F42" s="9">
        <v>73</v>
      </c>
      <c r="G42" s="9">
        <f>G44</f>
        <v>3.4</v>
      </c>
      <c r="H42" s="12"/>
      <c r="I42" s="12"/>
    </row>
    <row r="43" spans="1:9" ht="63">
      <c r="A43" s="7" t="s">
        <v>19</v>
      </c>
      <c r="B43" s="28" t="s">
        <v>171</v>
      </c>
      <c r="C43" s="28">
        <v>13</v>
      </c>
      <c r="D43" s="3" t="s">
        <v>20</v>
      </c>
      <c r="E43" s="3"/>
      <c r="F43" s="9">
        <v>73</v>
      </c>
      <c r="G43" s="9">
        <f>G44</f>
        <v>3.4</v>
      </c>
      <c r="H43" s="12"/>
      <c r="I43" s="12"/>
    </row>
    <row r="44" spans="1:8" ht="31.5">
      <c r="A44" s="7" t="s">
        <v>0</v>
      </c>
      <c r="B44" s="28" t="s">
        <v>171</v>
      </c>
      <c r="C44" s="28">
        <v>13</v>
      </c>
      <c r="D44" s="3" t="s">
        <v>20</v>
      </c>
      <c r="E44" s="3">
        <v>240</v>
      </c>
      <c r="F44" s="9">
        <v>73</v>
      </c>
      <c r="G44" s="9">
        <v>3.4</v>
      </c>
      <c r="H44" s="12"/>
    </row>
    <row r="45" spans="1:8" ht="47.25">
      <c r="A45" s="7" t="s">
        <v>287</v>
      </c>
      <c r="B45" s="28" t="s">
        <v>171</v>
      </c>
      <c r="C45" s="28">
        <v>13</v>
      </c>
      <c r="D45" s="3" t="s">
        <v>288</v>
      </c>
      <c r="E45" s="3"/>
      <c r="F45" s="9">
        <v>12</v>
      </c>
      <c r="G45" s="9">
        <f>G46</f>
        <v>0</v>
      </c>
      <c r="H45" s="12"/>
    </row>
    <row r="46" spans="1:8" ht="15.75">
      <c r="A46" s="7" t="s">
        <v>289</v>
      </c>
      <c r="B46" s="28" t="s">
        <v>171</v>
      </c>
      <c r="C46" s="28">
        <v>13</v>
      </c>
      <c r="D46" s="3" t="s">
        <v>290</v>
      </c>
      <c r="E46" s="3"/>
      <c r="F46" s="9">
        <v>12</v>
      </c>
      <c r="G46" s="9">
        <f>G47</f>
        <v>0</v>
      </c>
      <c r="H46" s="12"/>
    </row>
    <row r="47" spans="1:8" ht="31.5">
      <c r="A47" s="7" t="s">
        <v>93</v>
      </c>
      <c r="B47" s="28" t="s">
        <v>171</v>
      </c>
      <c r="C47" s="28">
        <v>13</v>
      </c>
      <c r="D47" s="3" t="s">
        <v>290</v>
      </c>
      <c r="E47" s="3">
        <v>240</v>
      </c>
      <c r="F47" s="9">
        <v>12</v>
      </c>
      <c r="G47" s="9">
        <v>0</v>
      </c>
      <c r="H47" s="12"/>
    </row>
    <row r="48" spans="1:9" ht="63">
      <c r="A48" s="7" t="s">
        <v>21</v>
      </c>
      <c r="B48" s="28" t="s">
        <v>171</v>
      </c>
      <c r="C48" s="28">
        <v>13</v>
      </c>
      <c r="D48" s="3" t="s">
        <v>22</v>
      </c>
      <c r="E48" s="3"/>
      <c r="F48" s="35">
        <f>F49+F52+F55+F58+F61+F64</f>
        <v>790.5</v>
      </c>
      <c r="G48" s="35">
        <f>G49+G52+G55+G58+G61+G64</f>
        <v>306.09999999999997</v>
      </c>
      <c r="H48" s="12"/>
      <c r="I48" s="12"/>
    </row>
    <row r="49" spans="1:9" ht="31.5">
      <c r="A49" s="7" t="s">
        <v>23</v>
      </c>
      <c r="B49" s="28" t="s">
        <v>171</v>
      </c>
      <c r="C49" s="28">
        <v>13</v>
      </c>
      <c r="D49" s="3" t="s">
        <v>24</v>
      </c>
      <c r="E49" s="3"/>
      <c r="F49" s="9">
        <v>110</v>
      </c>
      <c r="G49" s="9">
        <f>G50</f>
        <v>20.3</v>
      </c>
      <c r="H49" s="12"/>
      <c r="I49" s="12"/>
    </row>
    <row r="50" spans="1:9" ht="31.5">
      <c r="A50" s="7" t="s">
        <v>25</v>
      </c>
      <c r="B50" s="28" t="s">
        <v>171</v>
      </c>
      <c r="C50" s="28">
        <v>13</v>
      </c>
      <c r="D50" s="3" t="s">
        <v>26</v>
      </c>
      <c r="E50" s="3"/>
      <c r="F50" s="9">
        <v>110</v>
      </c>
      <c r="G50" s="9">
        <f>G51</f>
        <v>20.3</v>
      </c>
      <c r="H50" s="12"/>
      <c r="I50" s="12"/>
    </row>
    <row r="51" spans="1:8" ht="31.5">
      <c r="A51" s="7" t="s">
        <v>0</v>
      </c>
      <c r="B51" s="28" t="s">
        <v>171</v>
      </c>
      <c r="C51" s="28">
        <v>13</v>
      </c>
      <c r="D51" s="3" t="s">
        <v>26</v>
      </c>
      <c r="E51" s="3">
        <v>240</v>
      </c>
      <c r="F51" s="9">
        <v>110</v>
      </c>
      <c r="G51" s="9">
        <v>20.3</v>
      </c>
      <c r="H51" s="12"/>
    </row>
    <row r="52" spans="1:9" ht="31.5">
      <c r="A52" s="7" t="s">
        <v>27</v>
      </c>
      <c r="B52" s="28" t="s">
        <v>171</v>
      </c>
      <c r="C52" s="28">
        <v>13</v>
      </c>
      <c r="D52" s="3" t="s">
        <v>28</v>
      </c>
      <c r="E52" s="3"/>
      <c r="F52" s="9">
        <v>230.5</v>
      </c>
      <c r="G52" s="9">
        <f>G54</f>
        <v>52</v>
      </c>
      <c r="H52" s="12"/>
      <c r="I52" s="12"/>
    </row>
    <row r="53" spans="1:9" ht="31.5">
      <c r="A53" s="7" t="s">
        <v>25</v>
      </c>
      <c r="B53" s="28" t="s">
        <v>171</v>
      </c>
      <c r="C53" s="28">
        <v>13</v>
      </c>
      <c r="D53" s="3" t="s">
        <v>29</v>
      </c>
      <c r="E53" s="3"/>
      <c r="F53" s="9">
        <v>230.5</v>
      </c>
      <c r="G53" s="9">
        <f>G54</f>
        <v>52</v>
      </c>
      <c r="H53" s="12"/>
      <c r="I53" s="12"/>
    </row>
    <row r="54" spans="1:8" ht="31.5">
      <c r="A54" s="7" t="s">
        <v>0</v>
      </c>
      <c r="B54" s="28" t="s">
        <v>171</v>
      </c>
      <c r="C54" s="28">
        <v>13</v>
      </c>
      <c r="D54" s="3" t="s">
        <v>30</v>
      </c>
      <c r="E54" s="3">
        <v>240</v>
      </c>
      <c r="F54" s="9">
        <v>230.5</v>
      </c>
      <c r="G54" s="9">
        <v>52</v>
      </c>
      <c r="H54" s="12"/>
    </row>
    <row r="55" spans="1:9" ht="15.75">
      <c r="A55" s="7" t="s">
        <v>31</v>
      </c>
      <c r="B55" s="28" t="s">
        <v>171</v>
      </c>
      <c r="C55" s="28">
        <v>13</v>
      </c>
      <c r="D55" s="3" t="s">
        <v>32</v>
      </c>
      <c r="E55" s="3"/>
      <c r="F55" s="9">
        <v>150</v>
      </c>
      <c r="G55" s="9">
        <f>G57</f>
        <v>78.6</v>
      </c>
      <c r="H55" s="12"/>
      <c r="I55" s="12"/>
    </row>
    <row r="56" spans="1:9" ht="31.5">
      <c r="A56" s="7" t="s">
        <v>25</v>
      </c>
      <c r="B56" s="28" t="s">
        <v>171</v>
      </c>
      <c r="C56" s="28">
        <v>13</v>
      </c>
      <c r="D56" s="3" t="s">
        <v>33</v>
      </c>
      <c r="E56" s="3"/>
      <c r="F56" s="9">
        <v>150</v>
      </c>
      <c r="G56" s="9">
        <f>G57</f>
        <v>78.6</v>
      </c>
      <c r="H56" s="12"/>
      <c r="I56" s="12"/>
    </row>
    <row r="57" spans="1:8" ht="31.5">
      <c r="A57" s="7" t="s">
        <v>0</v>
      </c>
      <c r="B57" s="28" t="s">
        <v>171</v>
      </c>
      <c r="C57" s="28">
        <v>13</v>
      </c>
      <c r="D57" s="3" t="s">
        <v>33</v>
      </c>
      <c r="E57" s="3">
        <v>240</v>
      </c>
      <c r="F57" s="9">
        <v>150</v>
      </c>
      <c r="G57" s="9">
        <v>78.6</v>
      </c>
      <c r="H57" s="12"/>
    </row>
    <row r="58" spans="1:9" ht="15.75">
      <c r="A58" s="7" t="s">
        <v>34</v>
      </c>
      <c r="B58" s="28" t="s">
        <v>171</v>
      </c>
      <c r="C58" s="28">
        <v>13</v>
      </c>
      <c r="D58" s="3" t="s">
        <v>35</v>
      </c>
      <c r="E58" s="3"/>
      <c r="F58" s="9">
        <v>130</v>
      </c>
      <c r="G58" s="9">
        <f>G60</f>
        <v>66.5</v>
      </c>
      <c r="H58" s="12"/>
      <c r="I58" s="12"/>
    </row>
    <row r="59" spans="1:9" ht="31.5">
      <c r="A59" s="7" t="s">
        <v>25</v>
      </c>
      <c r="B59" s="28" t="s">
        <v>171</v>
      </c>
      <c r="C59" s="28">
        <v>13</v>
      </c>
      <c r="D59" s="3" t="s">
        <v>36</v>
      </c>
      <c r="E59" s="3"/>
      <c r="F59" s="9">
        <v>130</v>
      </c>
      <c r="G59" s="9">
        <f>G60</f>
        <v>66.5</v>
      </c>
      <c r="H59" s="12"/>
      <c r="I59" s="12"/>
    </row>
    <row r="60" spans="1:8" ht="31.5">
      <c r="A60" s="7" t="s">
        <v>0</v>
      </c>
      <c r="B60" s="28" t="s">
        <v>171</v>
      </c>
      <c r="C60" s="28">
        <v>13</v>
      </c>
      <c r="D60" s="3" t="s">
        <v>36</v>
      </c>
      <c r="E60" s="3">
        <v>240</v>
      </c>
      <c r="F60" s="9">
        <v>130</v>
      </c>
      <c r="G60" s="9">
        <v>66.5</v>
      </c>
      <c r="H60" s="12"/>
    </row>
    <row r="61" spans="1:9" ht="15.75">
      <c r="A61" s="7" t="s">
        <v>37</v>
      </c>
      <c r="B61" s="28" t="s">
        <v>171</v>
      </c>
      <c r="C61" s="28">
        <v>13</v>
      </c>
      <c r="D61" s="3" t="s">
        <v>38</v>
      </c>
      <c r="E61" s="3"/>
      <c r="F61" s="9">
        <v>120</v>
      </c>
      <c r="G61" s="9">
        <f>G63</f>
        <v>88.7</v>
      </c>
      <c r="H61" s="12"/>
      <c r="I61" s="12"/>
    </row>
    <row r="62" spans="1:9" ht="31.5">
      <c r="A62" s="7" t="s">
        <v>25</v>
      </c>
      <c r="B62" s="28" t="s">
        <v>171</v>
      </c>
      <c r="C62" s="28">
        <v>13</v>
      </c>
      <c r="D62" s="3" t="s">
        <v>39</v>
      </c>
      <c r="E62" s="3"/>
      <c r="F62" s="9">
        <v>120</v>
      </c>
      <c r="G62" s="9">
        <f>G63</f>
        <v>88.7</v>
      </c>
      <c r="H62" s="12"/>
      <c r="I62" s="12"/>
    </row>
    <row r="63" spans="1:8" ht="31.5">
      <c r="A63" s="7" t="s">
        <v>0</v>
      </c>
      <c r="B63" s="28" t="s">
        <v>171</v>
      </c>
      <c r="C63" s="28">
        <v>13</v>
      </c>
      <c r="D63" s="3" t="s">
        <v>39</v>
      </c>
      <c r="E63" s="3">
        <v>240</v>
      </c>
      <c r="F63" s="9">
        <v>120</v>
      </c>
      <c r="G63" s="9">
        <v>88.7</v>
      </c>
      <c r="H63" s="12"/>
    </row>
    <row r="64" spans="1:9" ht="31.5">
      <c r="A64" s="7" t="s">
        <v>40</v>
      </c>
      <c r="B64" s="28" t="s">
        <v>171</v>
      </c>
      <c r="C64" s="28">
        <v>13</v>
      </c>
      <c r="D64" s="3" t="s">
        <v>41</v>
      </c>
      <c r="E64" s="3"/>
      <c r="F64" s="9">
        <v>50</v>
      </c>
      <c r="G64" s="9">
        <f>G66</f>
        <v>0</v>
      </c>
      <c r="H64" s="12"/>
      <c r="I64" s="12"/>
    </row>
    <row r="65" spans="1:9" ht="31.5">
      <c r="A65" s="7" t="s">
        <v>25</v>
      </c>
      <c r="B65" s="28" t="s">
        <v>171</v>
      </c>
      <c r="C65" s="28">
        <v>13</v>
      </c>
      <c r="D65" s="3" t="s">
        <v>42</v>
      </c>
      <c r="E65" s="3"/>
      <c r="F65" s="9">
        <v>50</v>
      </c>
      <c r="G65" s="9">
        <f>G66</f>
        <v>0</v>
      </c>
      <c r="H65" s="12"/>
      <c r="I65" s="12"/>
    </row>
    <row r="66" spans="1:8" ht="31.5">
      <c r="A66" s="7" t="s">
        <v>0</v>
      </c>
      <c r="B66" s="28" t="s">
        <v>171</v>
      </c>
      <c r="C66" s="28">
        <v>13</v>
      </c>
      <c r="D66" s="3" t="s">
        <v>42</v>
      </c>
      <c r="E66" s="3">
        <v>240</v>
      </c>
      <c r="F66" s="9">
        <v>50</v>
      </c>
      <c r="G66" s="9">
        <v>0</v>
      </c>
      <c r="H66" s="12"/>
    </row>
    <row r="67" spans="1:9" ht="15.75">
      <c r="A67" s="24" t="s">
        <v>43</v>
      </c>
      <c r="B67" s="26" t="s">
        <v>172</v>
      </c>
      <c r="C67" s="26" t="s">
        <v>178</v>
      </c>
      <c r="D67" s="29"/>
      <c r="E67" s="29"/>
      <c r="F67" s="8">
        <v>91</v>
      </c>
      <c r="G67" s="8">
        <f>G68</f>
        <v>0</v>
      </c>
      <c r="H67" s="13"/>
      <c r="I67" s="13"/>
    </row>
    <row r="68" spans="1:9" ht="15.75">
      <c r="A68" s="24" t="s">
        <v>44</v>
      </c>
      <c r="B68" s="26" t="s">
        <v>172</v>
      </c>
      <c r="C68" s="26" t="s">
        <v>173</v>
      </c>
      <c r="D68" s="27"/>
      <c r="E68" s="27"/>
      <c r="F68" s="8">
        <v>91</v>
      </c>
      <c r="G68" s="8">
        <f>G71</f>
        <v>0</v>
      </c>
      <c r="H68" s="12"/>
      <c r="I68" s="12"/>
    </row>
    <row r="69" spans="1:9" ht="31.5">
      <c r="A69" s="7" t="s">
        <v>230</v>
      </c>
      <c r="B69" s="28" t="s">
        <v>172</v>
      </c>
      <c r="C69" s="28" t="s">
        <v>173</v>
      </c>
      <c r="D69" s="3" t="s">
        <v>223</v>
      </c>
      <c r="E69" s="29"/>
      <c r="F69" s="9">
        <v>91</v>
      </c>
      <c r="G69" s="9">
        <f>G71</f>
        <v>0</v>
      </c>
      <c r="H69" s="12"/>
      <c r="I69" s="12"/>
    </row>
    <row r="70" spans="1:9" ht="47.25">
      <c r="A70" s="7" t="s">
        <v>45</v>
      </c>
      <c r="B70" s="28" t="s">
        <v>172</v>
      </c>
      <c r="C70" s="28" t="s">
        <v>173</v>
      </c>
      <c r="D70" s="3" t="s">
        <v>46</v>
      </c>
      <c r="E70" s="29"/>
      <c r="F70" s="9">
        <v>91</v>
      </c>
      <c r="G70" s="9">
        <f>G71</f>
        <v>0</v>
      </c>
      <c r="H70" s="12"/>
      <c r="I70" s="12"/>
    </row>
    <row r="71" spans="1:8" ht="31.5">
      <c r="A71" s="7" t="s">
        <v>228</v>
      </c>
      <c r="B71" s="28" t="s">
        <v>172</v>
      </c>
      <c r="C71" s="28" t="s">
        <v>173</v>
      </c>
      <c r="D71" s="3" t="s">
        <v>46</v>
      </c>
      <c r="E71" s="3">
        <v>120</v>
      </c>
      <c r="F71" s="9">
        <v>91</v>
      </c>
      <c r="G71" s="9">
        <v>0</v>
      </c>
      <c r="H71" s="12"/>
    </row>
    <row r="72" spans="1:9" ht="31.5">
      <c r="A72" s="24" t="s">
        <v>47</v>
      </c>
      <c r="B72" s="26" t="s">
        <v>173</v>
      </c>
      <c r="C72" s="26" t="s">
        <v>178</v>
      </c>
      <c r="D72" s="29"/>
      <c r="E72" s="29"/>
      <c r="F72" s="8">
        <v>1670</v>
      </c>
      <c r="G72" s="8">
        <f>G73</f>
        <v>41</v>
      </c>
      <c r="H72" s="13"/>
      <c r="I72" s="13"/>
    </row>
    <row r="73" spans="1:9" ht="15.75">
      <c r="A73" s="24" t="s">
        <v>48</v>
      </c>
      <c r="B73" s="26" t="s">
        <v>173</v>
      </c>
      <c r="C73" s="26">
        <v>10</v>
      </c>
      <c r="D73" s="27"/>
      <c r="E73" s="27"/>
      <c r="F73" s="8">
        <v>1670</v>
      </c>
      <c r="G73" s="8">
        <f>G74</f>
        <v>41</v>
      </c>
      <c r="H73" s="13"/>
      <c r="I73" s="13"/>
    </row>
    <row r="74" spans="1:9" ht="63">
      <c r="A74" s="7" t="s">
        <v>49</v>
      </c>
      <c r="B74" s="28" t="s">
        <v>173</v>
      </c>
      <c r="C74" s="28">
        <v>10</v>
      </c>
      <c r="D74" s="3" t="s">
        <v>50</v>
      </c>
      <c r="E74" s="29"/>
      <c r="F74" s="9">
        <f>F75+F78+F81+F84+F87+F90</f>
        <v>1670</v>
      </c>
      <c r="G74" s="9">
        <f>G75+G78+G81+G84+G87+G90</f>
        <v>41</v>
      </c>
      <c r="H74" s="12"/>
      <c r="I74" s="12"/>
    </row>
    <row r="75" spans="1:9" ht="63">
      <c r="A75" s="7" t="s">
        <v>51</v>
      </c>
      <c r="B75" s="28" t="s">
        <v>173</v>
      </c>
      <c r="C75" s="28">
        <v>10</v>
      </c>
      <c r="D75" s="3" t="s">
        <v>52</v>
      </c>
      <c r="E75" s="3"/>
      <c r="F75" s="9">
        <v>200</v>
      </c>
      <c r="G75" s="9">
        <f>G77</f>
        <v>0</v>
      </c>
      <c r="H75" s="12"/>
      <c r="I75" s="12"/>
    </row>
    <row r="76" spans="1:9" ht="31.5">
      <c r="A76" s="7" t="s">
        <v>53</v>
      </c>
      <c r="B76" s="28" t="s">
        <v>173</v>
      </c>
      <c r="C76" s="28">
        <v>10</v>
      </c>
      <c r="D76" s="3" t="s">
        <v>54</v>
      </c>
      <c r="E76" s="3"/>
      <c r="F76" s="9">
        <v>200</v>
      </c>
      <c r="G76" s="9">
        <f>G77</f>
        <v>0</v>
      </c>
      <c r="H76" s="12"/>
      <c r="I76" s="12"/>
    </row>
    <row r="77" spans="1:8" ht="31.5">
      <c r="A77" s="7" t="s">
        <v>0</v>
      </c>
      <c r="B77" s="28" t="s">
        <v>173</v>
      </c>
      <c r="C77" s="28">
        <v>10</v>
      </c>
      <c r="D77" s="3" t="s">
        <v>54</v>
      </c>
      <c r="E77" s="3">
        <v>240</v>
      </c>
      <c r="F77" s="9">
        <v>200</v>
      </c>
      <c r="G77" s="9">
        <v>0</v>
      </c>
      <c r="H77" s="12"/>
    </row>
    <row r="78" spans="1:9" ht="31.5">
      <c r="A78" s="7" t="s">
        <v>55</v>
      </c>
      <c r="B78" s="28" t="s">
        <v>173</v>
      </c>
      <c r="C78" s="28">
        <v>10</v>
      </c>
      <c r="D78" s="3" t="s">
        <v>56</v>
      </c>
      <c r="E78" s="3"/>
      <c r="F78" s="9">
        <v>40</v>
      </c>
      <c r="G78" s="9">
        <f>G80</f>
        <v>36.8</v>
      </c>
      <c r="H78" s="12"/>
      <c r="I78" s="12"/>
    </row>
    <row r="79" spans="1:9" ht="31.5">
      <c r="A79" s="7" t="s">
        <v>53</v>
      </c>
      <c r="B79" s="28" t="s">
        <v>173</v>
      </c>
      <c r="C79" s="28">
        <v>10</v>
      </c>
      <c r="D79" s="3" t="s">
        <v>57</v>
      </c>
      <c r="E79" s="3"/>
      <c r="F79" s="9">
        <v>40</v>
      </c>
      <c r="G79" s="9">
        <f>G80</f>
        <v>36.8</v>
      </c>
      <c r="H79" s="12"/>
      <c r="I79" s="12"/>
    </row>
    <row r="80" spans="1:8" ht="31.5">
      <c r="A80" s="7" t="s">
        <v>0</v>
      </c>
      <c r="B80" s="28" t="s">
        <v>173</v>
      </c>
      <c r="C80" s="28">
        <v>10</v>
      </c>
      <c r="D80" s="3" t="s">
        <v>57</v>
      </c>
      <c r="E80" s="3">
        <v>240</v>
      </c>
      <c r="F80" s="9">
        <v>40</v>
      </c>
      <c r="G80" s="9">
        <v>36.8</v>
      </c>
      <c r="H80" s="12"/>
    </row>
    <row r="81" spans="1:9" ht="78.75">
      <c r="A81" s="7" t="s">
        <v>58</v>
      </c>
      <c r="B81" s="28" t="s">
        <v>173</v>
      </c>
      <c r="C81" s="28">
        <v>10</v>
      </c>
      <c r="D81" s="3" t="s">
        <v>59</v>
      </c>
      <c r="E81" s="3"/>
      <c r="F81" s="9">
        <v>452.4</v>
      </c>
      <c r="G81" s="9">
        <f>G83</f>
        <v>0</v>
      </c>
      <c r="H81" s="12"/>
      <c r="I81" s="12"/>
    </row>
    <row r="82" spans="1:9" ht="31.5">
      <c r="A82" s="7" t="s">
        <v>53</v>
      </c>
      <c r="B82" s="28" t="s">
        <v>173</v>
      </c>
      <c r="C82" s="28">
        <v>10</v>
      </c>
      <c r="D82" s="3" t="s">
        <v>60</v>
      </c>
      <c r="E82" s="3"/>
      <c r="F82" s="9">
        <v>452.4</v>
      </c>
      <c r="G82" s="9">
        <f>G83</f>
        <v>0</v>
      </c>
      <c r="H82" s="12"/>
      <c r="I82" s="12"/>
    </row>
    <row r="83" spans="1:8" ht="31.5">
      <c r="A83" s="7" t="s">
        <v>0</v>
      </c>
      <c r="B83" s="28" t="s">
        <v>173</v>
      </c>
      <c r="C83" s="28">
        <v>10</v>
      </c>
      <c r="D83" s="3" t="s">
        <v>60</v>
      </c>
      <c r="E83" s="3">
        <v>240</v>
      </c>
      <c r="F83" s="9">
        <v>452.4</v>
      </c>
      <c r="G83" s="9">
        <v>0</v>
      </c>
      <c r="H83" s="12"/>
    </row>
    <row r="84" spans="1:9" ht="31.5">
      <c r="A84" s="7" t="s">
        <v>61</v>
      </c>
      <c r="B84" s="28" t="s">
        <v>173</v>
      </c>
      <c r="C84" s="28">
        <v>10</v>
      </c>
      <c r="D84" s="3" t="s">
        <v>62</v>
      </c>
      <c r="E84" s="3"/>
      <c r="F84" s="9">
        <v>600</v>
      </c>
      <c r="G84" s="9">
        <f>G86</f>
        <v>0</v>
      </c>
      <c r="H84" s="12"/>
      <c r="I84" s="12"/>
    </row>
    <row r="85" spans="1:9" ht="31.5">
      <c r="A85" s="7" t="s">
        <v>53</v>
      </c>
      <c r="B85" s="28" t="s">
        <v>173</v>
      </c>
      <c r="C85" s="28">
        <v>10</v>
      </c>
      <c r="D85" s="3" t="s">
        <v>63</v>
      </c>
      <c r="E85" s="3"/>
      <c r="F85" s="9">
        <v>600</v>
      </c>
      <c r="G85" s="9">
        <f>G86</f>
        <v>0</v>
      </c>
      <c r="H85" s="12"/>
      <c r="I85" s="12"/>
    </row>
    <row r="86" spans="1:8" ht="31.5">
      <c r="A86" s="7" t="s">
        <v>0</v>
      </c>
      <c r="B86" s="28" t="s">
        <v>173</v>
      </c>
      <c r="C86" s="28">
        <v>10</v>
      </c>
      <c r="D86" s="3" t="s">
        <v>63</v>
      </c>
      <c r="E86" s="3">
        <v>240</v>
      </c>
      <c r="F86" s="9">
        <v>600</v>
      </c>
      <c r="G86" s="9">
        <v>0</v>
      </c>
      <c r="H86" s="12"/>
    </row>
    <row r="87" spans="1:9" ht="31.5">
      <c r="A87" s="7" t="s">
        <v>64</v>
      </c>
      <c r="B87" s="28" t="s">
        <v>173</v>
      </c>
      <c r="C87" s="28">
        <v>10</v>
      </c>
      <c r="D87" s="3" t="s">
        <v>65</v>
      </c>
      <c r="E87" s="3"/>
      <c r="F87" s="9">
        <v>350</v>
      </c>
      <c r="G87" s="9">
        <f>G89</f>
        <v>0</v>
      </c>
      <c r="H87" s="12"/>
      <c r="I87" s="12"/>
    </row>
    <row r="88" spans="1:9" ht="31.5">
      <c r="A88" s="7" t="s">
        <v>53</v>
      </c>
      <c r="B88" s="28" t="s">
        <v>173</v>
      </c>
      <c r="C88" s="28">
        <v>10</v>
      </c>
      <c r="D88" s="3" t="s">
        <v>66</v>
      </c>
      <c r="E88" s="3"/>
      <c r="F88" s="9">
        <v>350</v>
      </c>
      <c r="G88" s="9">
        <f>G89</f>
        <v>0</v>
      </c>
      <c r="H88" s="12"/>
      <c r="I88" s="12"/>
    </row>
    <row r="89" spans="1:8" ht="31.5">
      <c r="A89" s="7" t="s">
        <v>0</v>
      </c>
      <c r="B89" s="28" t="s">
        <v>173</v>
      </c>
      <c r="C89" s="28">
        <v>10</v>
      </c>
      <c r="D89" s="3" t="s">
        <v>66</v>
      </c>
      <c r="E89" s="3">
        <v>240</v>
      </c>
      <c r="F89" s="9">
        <v>350</v>
      </c>
      <c r="G89" s="9">
        <v>0</v>
      </c>
      <c r="H89" s="12"/>
    </row>
    <row r="90" spans="1:9" ht="47.25">
      <c r="A90" s="7" t="s">
        <v>67</v>
      </c>
      <c r="B90" s="28" t="s">
        <v>173</v>
      </c>
      <c r="C90" s="28">
        <v>10</v>
      </c>
      <c r="D90" s="3" t="s">
        <v>68</v>
      </c>
      <c r="E90" s="3"/>
      <c r="F90" s="9">
        <v>27.6</v>
      </c>
      <c r="G90" s="9">
        <f>G92</f>
        <v>4.2</v>
      </c>
      <c r="H90" s="12"/>
      <c r="I90" s="12"/>
    </row>
    <row r="91" spans="1:9" ht="31.5">
      <c r="A91" s="7" t="s">
        <v>53</v>
      </c>
      <c r="B91" s="28" t="s">
        <v>173</v>
      </c>
      <c r="C91" s="28">
        <v>10</v>
      </c>
      <c r="D91" s="3" t="s">
        <v>69</v>
      </c>
      <c r="E91" s="3"/>
      <c r="F91" s="9">
        <v>27.6</v>
      </c>
      <c r="G91" s="9">
        <f>G92</f>
        <v>4.2</v>
      </c>
      <c r="H91" s="12"/>
      <c r="I91" s="12"/>
    </row>
    <row r="92" spans="1:8" ht="31.5">
      <c r="A92" s="7" t="s">
        <v>0</v>
      </c>
      <c r="B92" s="28" t="s">
        <v>173</v>
      </c>
      <c r="C92" s="28">
        <v>10</v>
      </c>
      <c r="D92" s="3" t="s">
        <v>69</v>
      </c>
      <c r="E92" s="3">
        <v>240</v>
      </c>
      <c r="F92" s="9">
        <v>27.6</v>
      </c>
      <c r="G92" s="9">
        <v>4.2</v>
      </c>
      <c r="H92" s="12"/>
    </row>
    <row r="93" spans="1:9" ht="15.75">
      <c r="A93" s="24" t="s">
        <v>70</v>
      </c>
      <c r="B93" s="26" t="s">
        <v>174</v>
      </c>
      <c r="C93" s="26" t="s">
        <v>178</v>
      </c>
      <c r="D93" s="27"/>
      <c r="E93" s="27"/>
      <c r="F93" s="8">
        <f>F94+F99+F109</f>
        <v>4602.1</v>
      </c>
      <c r="G93" s="8">
        <f>G94+G99+G109</f>
        <v>570.8000000000001</v>
      </c>
      <c r="H93" s="13"/>
      <c r="I93" s="13"/>
    </row>
    <row r="94" spans="1:9" ht="15.75">
      <c r="A94" s="24" t="s">
        <v>71</v>
      </c>
      <c r="B94" s="26" t="s">
        <v>174</v>
      </c>
      <c r="C94" s="26" t="s">
        <v>171</v>
      </c>
      <c r="D94" s="29"/>
      <c r="E94" s="29"/>
      <c r="F94" s="8">
        <v>244</v>
      </c>
      <c r="G94" s="8">
        <f>G95</f>
        <v>83.4</v>
      </c>
      <c r="H94" s="13"/>
      <c r="I94" s="13"/>
    </row>
    <row r="95" spans="1:9" ht="31.5">
      <c r="A95" s="7" t="s">
        <v>72</v>
      </c>
      <c r="B95" s="28" t="s">
        <v>174</v>
      </c>
      <c r="C95" s="28" t="s">
        <v>171</v>
      </c>
      <c r="D95" s="3" t="s">
        <v>73</v>
      </c>
      <c r="E95" s="31"/>
      <c r="F95" s="9">
        <v>244</v>
      </c>
      <c r="G95" s="35">
        <f>G98</f>
        <v>83.4</v>
      </c>
      <c r="H95" s="12"/>
      <c r="I95" s="12"/>
    </row>
    <row r="96" spans="1:9" ht="31.5">
      <c r="A96" s="7" t="s">
        <v>74</v>
      </c>
      <c r="B96" s="28" t="s">
        <v>174</v>
      </c>
      <c r="C96" s="28" t="s">
        <v>171</v>
      </c>
      <c r="D96" s="3" t="s">
        <v>75</v>
      </c>
      <c r="E96" s="7"/>
      <c r="F96" s="9">
        <v>244</v>
      </c>
      <c r="G96" s="9">
        <f>G98</f>
        <v>83.4</v>
      </c>
      <c r="H96" s="12"/>
      <c r="I96" s="12"/>
    </row>
    <row r="97" spans="1:9" ht="31.5">
      <c r="A97" s="7" t="s">
        <v>76</v>
      </c>
      <c r="B97" s="28" t="s">
        <v>174</v>
      </c>
      <c r="C97" s="28" t="s">
        <v>171</v>
      </c>
      <c r="D97" s="3" t="s">
        <v>77</v>
      </c>
      <c r="E97" s="3"/>
      <c r="F97" s="9">
        <v>244</v>
      </c>
      <c r="G97" s="9">
        <f>G98</f>
        <v>83.4</v>
      </c>
      <c r="H97" s="12"/>
      <c r="I97" s="12"/>
    </row>
    <row r="98" spans="1:8" ht="31.5">
      <c r="A98" s="7" t="s">
        <v>228</v>
      </c>
      <c r="B98" s="28" t="s">
        <v>174</v>
      </c>
      <c r="C98" s="28" t="s">
        <v>171</v>
      </c>
      <c r="D98" s="3" t="s">
        <v>77</v>
      </c>
      <c r="E98" s="3">
        <v>120</v>
      </c>
      <c r="F98" s="9">
        <v>244</v>
      </c>
      <c r="G98" s="9">
        <v>83.4</v>
      </c>
      <c r="H98" s="12"/>
    </row>
    <row r="99" spans="1:9" ht="15.75">
      <c r="A99" s="24" t="s">
        <v>78</v>
      </c>
      <c r="B99" s="26" t="s">
        <v>174</v>
      </c>
      <c r="C99" s="26" t="s">
        <v>177</v>
      </c>
      <c r="D99" s="29"/>
      <c r="E99" s="29"/>
      <c r="F99" s="8">
        <f>F100</f>
        <v>3347.1</v>
      </c>
      <c r="G99" s="8">
        <f>G100</f>
        <v>402.7</v>
      </c>
      <c r="H99" s="14"/>
      <c r="I99" s="14"/>
    </row>
    <row r="100" spans="1:9" ht="78.75">
      <c r="A100" s="7" t="s">
        <v>169</v>
      </c>
      <c r="B100" s="28" t="s">
        <v>174</v>
      </c>
      <c r="C100" s="28" t="s">
        <v>177</v>
      </c>
      <c r="D100" s="3" t="s">
        <v>79</v>
      </c>
      <c r="E100" s="29"/>
      <c r="F100" s="9">
        <f>F101+F106</f>
        <v>3347.1</v>
      </c>
      <c r="G100" s="9">
        <f>G101+G106</f>
        <v>402.7</v>
      </c>
      <c r="H100" s="12"/>
      <c r="I100" s="12"/>
    </row>
    <row r="101" spans="1:9" ht="31.5">
      <c r="A101" s="7" t="s">
        <v>80</v>
      </c>
      <c r="B101" s="28" t="s">
        <v>174</v>
      </c>
      <c r="C101" s="28" t="s">
        <v>177</v>
      </c>
      <c r="D101" s="3" t="s">
        <v>81</v>
      </c>
      <c r="E101" s="3"/>
      <c r="F101" s="9">
        <f>F102+F104</f>
        <v>1202.1</v>
      </c>
      <c r="G101" s="9">
        <f>G102+G104</f>
        <v>402.7</v>
      </c>
      <c r="H101" s="12"/>
      <c r="I101" s="12"/>
    </row>
    <row r="102" spans="1:9" ht="31.5">
      <c r="A102" s="7" t="s">
        <v>82</v>
      </c>
      <c r="B102" s="28" t="s">
        <v>174</v>
      </c>
      <c r="C102" s="28" t="s">
        <v>177</v>
      </c>
      <c r="D102" s="3" t="s">
        <v>83</v>
      </c>
      <c r="E102" s="3"/>
      <c r="F102" s="9">
        <v>810</v>
      </c>
      <c r="G102" s="9">
        <f>G103</f>
        <v>402.7</v>
      </c>
      <c r="H102" s="12"/>
      <c r="I102" s="12"/>
    </row>
    <row r="103" spans="1:8" ht="31.5">
      <c r="A103" s="7" t="s">
        <v>0</v>
      </c>
      <c r="B103" s="28" t="s">
        <v>174</v>
      </c>
      <c r="C103" s="28" t="s">
        <v>177</v>
      </c>
      <c r="D103" s="3" t="s">
        <v>83</v>
      </c>
      <c r="E103" s="3">
        <v>240</v>
      </c>
      <c r="F103" s="9">
        <v>810</v>
      </c>
      <c r="G103" s="9">
        <v>402.7</v>
      </c>
      <c r="H103" s="12"/>
    </row>
    <row r="104" spans="1:9" ht="204.75">
      <c r="A104" s="6" t="s">
        <v>84</v>
      </c>
      <c r="B104" s="28" t="s">
        <v>174</v>
      </c>
      <c r="C104" s="28" t="s">
        <v>177</v>
      </c>
      <c r="D104" s="3" t="s">
        <v>85</v>
      </c>
      <c r="E104" s="3"/>
      <c r="F104" s="9">
        <v>392.1</v>
      </c>
      <c r="G104" s="9">
        <f>G105</f>
        <v>0</v>
      </c>
      <c r="H104" s="12"/>
      <c r="I104" s="12"/>
    </row>
    <row r="105" spans="1:8" ht="31.5">
      <c r="A105" s="7" t="s">
        <v>0</v>
      </c>
      <c r="B105" s="28" t="s">
        <v>174</v>
      </c>
      <c r="C105" s="28" t="s">
        <v>177</v>
      </c>
      <c r="D105" s="3" t="s">
        <v>85</v>
      </c>
      <c r="E105" s="3">
        <v>240</v>
      </c>
      <c r="F105" s="9">
        <v>392.1</v>
      </c>
      <c r="G105" s="9">
        <v>0</v>
      </c>
      <c r="H105" s="12"/>
    </row>
    <row r="106" spans="1:9" ht="31.5">
      <c r="A106" s="7" t="s">
        <v>86</v>
      </c>
      <c r="B106" s="28" t="s">
        <v>174</v>
      </c>
      <c r="C106" s="28" t="s">
        <v>177</v>
      </c>
      <c r="D106" s="3" t="s">
        <v>87</v>
      </c>
      <c r="E106" s="29"/>
      <c r="F106" s="9">
        <v>2145</v>
      </c>
      <c r="G106" s="9">
        <f>G108</f>
        <v>0</v>
      </c>
      <c r="H106" s="12"/>
      <c r="I106" s="12"/>
    </row>
    <row r="107" spans="1:9" ht="31.5">
      <c r="A107" s="7" t="s">
        <v>82</v>
      </c>
      <c r="B107" s="28" t="s">
        <v>174</v>
      </c>
      <c r="C107" s="28" t="s">
        <v>177</v>
      </c>
      <c r="D107" s="3" t="s">
        <v>88</v>
      </c>
      <c r="E107" s="3"/>
      <c r="F107" s="9">
        <v>2145</v>
      </c>
      <c r="G107" s="9">
        <f>G108</f>
        <v>0</v>
      </c>
      <c r="H107" s="12"/>
      <c r="I107" s="12"/>
    </row>
    <row r="108" spans="1:8" ht="31.5">
      <c r="A108" s="7" t="s">
        <v>0</v>
      </c>
      <c r="B108" s="28" t="s">
        <v>174</v>
      </c>
      <c r="C108" s="28" t="s">
        <v>177</v>
      </c>
      <c r="D108" s="3" t="s">
        <v>88</v>
      </c>
      <c r="E108" s="3">
        <v>240</v>
      </c>
      <c r="F108" s="9">
        <v>2145</v>
      </c>
      <c r="G108" s="9">
        <v>0</v>
      </c>
      <c r="H108" s="12"/>
    </row>
    <row r="109" spans="1:9" ht="31.5">
      <c r="A109" s="24" t="s">
        <v>89</v>
      </c>
      <c r="B109" s="26" t="s">
        <v>174</v>
      </c>
      <c r="C109" s="26">
        <v>12</v>
      </c>
      <c r="D109" s="3"/>
      <c r="E109" s="29"/>
      <c r="F109" s="8">
        <v>1011</v>
      </c>
      <c r="G109" s="8">
        <f>G110</f>
        <v>84.7</v>
      </c>
      <c r="H109" s="13"/>
      <c r="I109" s="13"/>
    </row>
    <row r="110" spans="1:9" ht="47.25">
      <c r="A110" s="7" t="s">
        <v>90</v>
      </c>
      <c r="B110" s="28" t="s">
        <v>174</v>
      </c>
      <c r="C110" s="28">
        <v>12</v>
      </c>
      <c r="D110" s="3" t="s">
        <v>91</v>
      </c>
      <c r="E110" s="29"/>
      <c r="F110" s="9">
        <v>1011</v>
      </c>
      <c r="G110" s="9">
        <f>G111+G113+G115</f>
        <v>84.7</v>
      </c>
      <c r="H110" s="12"/>
      <c r="I110" s="12"/>
    </row>
    <row r="111" spans="1:9" ht="63">
      <c r="A111" s="32" t="s">
        <v>268</v>
      </c>
      <c r="B111" s="33" t="s">
        <v>174</v>
      </c>
      <c r="C111" s="33" t="s">
        <v>181</v>
      </c>
      <c r="D111" s="34" t="s">
        <v>182</v>
      </c>
      <c r="E111" s="34"/>
      <c r="F111" s="35">
        <v>100</v>
      </c>
      <c r="G111" s="35">
        <f>G112</f>
        <v>0</v>
      </c>
      <c r="H111" s="15"/>
      <c r="I111" s="15"/>
    </row>
    <row r="112" spans="1:9" ht="31.5">
      <c r="A112" s="32" t="s">
        <v>93</v>
      </c>
      <c r="B112" s="33" t="s">
        <v>174</v>
      </c>
      <c r="C112" s="33" t="s">
        <v>181</v>
      </c>
      <c r="D112" s="34" t="s">
        <v>182</v>
      </c>
      <c r="E112" s="34">
        <v>240</v>
      </c>
      <c r="F112" s="35">
        <v>100</v>
      </c>
      <c r="G112" s="35">
        <v>0</v>
      </c>
      <c r="H112" s="15"/>
      <c r="I112" s="16"/>
    </row>
    <row r="113" spans="1:9" ht="63">
      <c r="A113" s="32" t="s">
        <v>269</v>
      </c>
      <c r="B113" s="33" t="s">
        <v>174</v>
      </c>
      <c r="C113" s="33" t="s">
        <v>181</v>
      </c>
      <c r="D113" s="34" t="s">
        <v>183</v>
      </c>
      <c r="E113" s="34"/>
      <c r="F113" s="35">
        <v>622</v>
      </c>
      <c r="G113" s="35">
        <f>G114</f>
        <v>0</v>
      </c>
      <c r="H113" s="15"/>
      <c r="I113" s="15"/>
    </row>
    <row r="114" spans="1:9" ht="31.5">
      <c r="A114" s="32" t="s">
        <v>93</v>
      </c>
      <c r="B114" s="33" t="s">
        <v>174</v>
      </c>
      <c r="C114" s="33" t="s">
        <v>181</v>
      </c>
      <c r="D114" s="34" t="s">
        <v>183</v>
      </c>
      <c r="E114" s="34">
        <v>240</v>
      </c>
      <c r="F114" s="35">
        <v>622</v>
      </c>
      <c r="G114" s="35">
        <v>0</v>
      </c>
      <c r="H114" s="15"/>
      <c r="I114" s="16"/>
    </row>
    <row r="115" spans="1:9" ht="31.5">
      <c r="A115" s="7" t="s">
        <v>237</v>
      </c>
      <c r="B115" s="28" t="s">
        <v>174</v>
      </c>
      <c r="C115" s="28">
        <v>12</v>
      </c>
      <c r="D115" s="3" t="s">
        <v>92</v>
      </c>
      <c r="E115" s="29"/>
      <c r="F115" s="9">
        <v>289</v>
      </c>
      <c r="G115" s="9">
        <f>G116</f>
        <v>84.7</v>
      </c>
      <c r="H115" s="12"/>
      <c r="I115" s="12"/>
    </row>
    <row r="116" spans="1:9" ht="31.5">
      <c r="A116" s="7" t="s">
        <v>93</v>
      </c>
      <c r="B116" s="28" t="s">
        <v>174</v>
      </c>
      <c r="C116" s="28">
        <v>12</v>
      </c>
      <c r="D116" s="3" t="s">
        <v>92</v>
      </c>
      <c r="E116" s="3">
        <v>240</v>
      </c>
      <c r="F116" s="9">
        <v>289</v>
      </c>
      <c r="G116" s="9">
        <v>84.7</v>
      </c>
      <c r="H116" s="12"/>
      <c r="I116" s="12"/>
    </row>
    <row r="117" spans="1:9" ht="15.75">
      <c r="A117" s="24" t="s">
        <v>94</v>
      </c>
      <c r="B117" s="26" t="s">
        <v>175</v>
      </c>
      <c r="C117" s="26" t="s">
        <v>178</v>
      </c>
      <c r="D117" s="29"/>
      <c r="E117" s="29"/>
      <c r="F117" s="8">
        <f>F118+F124+F136</f>
        <v>24016.999999999996</v>
      </c>
      <c r="G117" s="8">
        <f>G118+G124+G136</f>
        <v>3842.8999999999996</v>
      </c>
      <c r="H117" s="13"/>
      <c r="I117" s="13"/>
    </row>
    <row r="118" spans="1:9" ht="15.75">
      <c r="A118" s="24" t="s">
        <v>95</v>
      </c>
      <c r="B118" s="26" t="s">
        <v>175</v>
      </c>
      <c r="C118" s="26" t="s">
        <v>171</v>
      </c>
      <c r="D118" s="27"/>
      <c r="E118" s="27"/>
      <c r="F118" s="8">
        <f>F119</f>
        <v>789.6</v>
      </c>
      <c r="G118" s="8">
        <f>G119</f>
        <v>121.10000000000001</v>
      </c>
      <c r="H118" s="13"/>
      <c r="I118" s="13"/>
    </row>
    <row r="119" spans="1:9" ht="47.25">
      <c r="A119" s="7" t="s">
        <v>96</v>
      </c>
      <c r="B119" s="28" t="s">
        <v>175</v>
      </c>
      <c r="C119" s="28" t="s">
        <v>171</v>
      </c>
      <c r="D119" s="3" t="s">
        <v>97</v>
      </c>
      <c r="E119" s="29"/>
      <c r="F119" s="9">
        <f>F120+F122</f>
        <v>789.6</v>
      </c>
      <c r="G119" s="9">
        <f>G120+G122</f>
        <v>121.10000000000001</v>
      </c>
      <c r="H119" s="12"/>
      <c r="I119" s="12"/>
    </row>
    <row r="120" spans="1:9" ht="47.25">
      <c r="A120" s="7" t="s">
        <v>98</v>
      </c>
      <c r="B120" s="28" t="s">
        <v>175</v>
      </c>
      <c r="C120" s="28" t="s">
        <v>171</v>
      </c>
      <c r="D120" s="3" t="s">
        <v>99</v>
      </c>
      <c r="E120" s="29"/>
      <c r="F120" s="9">
        <v>565</v>
      </c>
      <c r="G120" s="9">
        <f>G121</f>
        <v>25.2</v>
      </c>
      <c r="H120" s="12"/>
      <c r="I120" s="12"/>
    </row>
    <row r="121" spans="1:8" ht="31.5">
      <c r="A121" s="7" t="s">
        <v>93</v>
      </c>
      <c r="B121" s="28" t="s">
        <v>175</v>
      </c>
      <c r="C121" s="28" t="s">
        <v>171</v>
      </c>
      <c r="D121" s="3" t="s">
        <v>99</v>
      </c>
      <c r="E121" s="3">
        <v>240</v>
      </c>
      <c r="F121" s="9">
        <v>565</v>
      </c>
      <c r="G121" s="9">
        <v>25.2</v>
      </c>
      <c r="H121" s="12"/>
    </row>
    <row r="122" spans="1:9" ht="47.25">
      <c r="A122" s="7" t="s">
        <v>100</v>
      </c>
      <c r="B122" s="28" t="s">
        <v>175</v>
      </c>
      <c r="C122" s="28" t="s">
        <v>171</v>
      </c>
      <c r="D122" s="3" t="s">
        <v>101</v>
      </c>
      <c r="E122" s="3"/>
      <c r="F122" s="9">
        <v>224.6</v>
      </c>
      <c r="G122" s="9">
        <f>G123</f>
        <v>95.9</v>
      </c>
      <c r="H122" s="12"/>
      <c r="I122" s="12"/>
    </row>
    <row r="123" spans="1:8" ht="15.75">
      <c r="A123" s="7" t="s">
        <v>235</v>
      </c>
      <c r="B123" s="28" t="s">
        <v>175</v>
      </c>
      <c r="C123" s="28" t="s">
        <v>171</v>
      </c>
      <c r="D123" s="3" t="s">
        <v>101</v>
      </c>
      <c r="E123" s="3">
        <v>240</v>
      </c>
      <c r="F123" s="9">
        <v>224.6</v>
      </c>
      <c r="G123" s="9">
        <v>95.9</v>
      </c>
      <c r="H123" s="12"/>
    </row>
    <row r="124" spans="1:9" ht="15.75">
      <c r="A124" s="24" t="s">
        <v>102</v>
      </c>
      <c r="B124" s="26" t="s">
        <v>175</v>
      </c>
      <c r="C124" s="26" t="s">
        <v>172</v>
      </c>
      <c r="D124" s="29"/>
      <c r="E124" s="29"/>
      <c r="F124" s="8">
        <f>F125</f>
        <v>18997.199999999997</v>
      </c>
      <c r="G124" s="8">
        <f>G125</f>
        <v>1725.8</v>
      </c>
      <c r="H124" s="13"/>
      <c r="I124" s="13"/>
    </row>
    <row r="125" spans="1:9" ht="47.25">
      <c r="A125" s="7" t="s">
        <v>96</v>
      </c>
      <c r="B125" s="28" t="s">
        <v>175</v>
      </c>
      <c r="C125" s="28" t="s">
        <v>172</v>
      </c>
      <c r="D125" s="3" t="s">
        <v>97</v>
      </c>
      <c r="E125" s="29"/>
      <c r="F125" s="9">
        <f>F126+F128+F130+F132+F134</f>
        <v>18997.199999999997</v>
      </c>
      <c r="G125" s="9">
        <f>G126+G128+G130+G132+G134</f>
        <v>1725.8</v>
      </c>
      <c r="H125" s="12"/>
      <c r="I125" s="12"/>
    </row>
    <row r="126" spans="1:9" ht="31.5">
      <c r="A126" s="7" t="s">
        <v>103</v>
      </c>
      <c r="B126" s="28" t="s">
        <v>175</v>
      </c>
      <c r="C126" s="28" t="s">
        <v>172</v>
      </c>
      <c r="D126" s="3" t="s">
        <v>104</v>
      </c>
      <c r="E126" s="3"/>
      <c r="F126" s="9">
        <v>16</v>
      </c>
      <c r="G126" s="9">
        <f>G127</f>
        <v>0</v>
      </c>
      <c r="H126" s="12"/>
      <c r="I126" s="12"/>
    </row>
    <row r="127" spans="1:8" ht="31.5">
      <c r="A127" s="7" t="s">
        <v>93</v>
      </c>
      <c r="B127" s="28" t="s">
        <v>175</v>
      </c>
      <c r="C127" s="28" t="s">
        <v>172</v>
      </c>
      <c r="D127" s="3" t="s">
        <v>104</v>
      </c>
      <c r="E127" s="3">
        <v>240</v>
      </c>
      <c r="F127" s="9">
        <v>16</v>
      </c>
      <c r="G127" s="9">
        <v>0</v>
      </c>
      <c r="H127" s="12"/>
    </row>
    <row r="128" spans="1:9" ht="31.5">
      <c r="A128" s="32" t="s">
        <v>270</v>
      </c>
      <c r="B128" s="33" t="s">
        <v>175</v>
      </c>
      <c r="C128" s="33" t="s">
        <v>172</v>
      </c>
      <c r="D128" s="34" t="s">
        <v>184</v>
      </c>
      <c r="E128" s="34"/>
      <c r="F128" s="35">
        <v>900</v>
      </c>
      <c r="G128" s="35">
        <f>G129</f>
        <v>31</v>
      </c>
      <c r="H128" s="15"/>
      <c r="I128" s="15"/>
    </row>
    <row r="129" spans="1:9" ht="31.5">
      <c r="A129" s="32" t="s">
        <v>93</v>
      </c>
      <c r="B129" s="33" t="s">
        <v>175</v>
      </c>
      <c r="C129" s="33" t="s">
        <v>172</v>
      </c>
      <c r="D129" s="34" t="s">
        <v>184</v>
      </c>
      <c r="E129" s="34">
        <v>240</v>
      </c>
      <c r="F129" s="35">
        <v>900</v>
      </c>
      <c r="G129" s="35">
        <v>31</v>
      </c>
      <c r="H129" s="15"/>
      <c r="I129" s="16"/>
    </row>
    <row r="130" spans="1:9" ht="31.5">
      <c r="A130" s="30" t="s">
        <v>105</v>
      </c>
      <c r="B130" s="33" t="s">
        <v>175</v>
      </c>
      <c r="C130" s="33" t="s">
        <v>172</v>
      </c>
      <c r="D130" s="34" t="s">
        <v>106</v>
      </c>
      <c r="E130" s="34"/>
      <c r="F130" s="35">
        <v>17991.1</v>
      </c>
      <c r="G130" s="35">
        <f>G131</f>
        <v>1638.8</v>
      </c>
      <c r="H130" s="12"/>
      <c r="I130" s="12"/>
    </row>
    <row r="131" spans="1:8" ht="31.5">
      <c r="A131" s="30" t="s">
        <v>93</v>
      </c>
      <c r="B131" s="33" t="s">
        <v>175</v>
      </c>
      <c r="C131" s="33" t="s">
        <v>172</v>
      </c>
      <c r="D131" s="34" t="s">
        <v>106</v>
      </c>
      <c r="E131" s="34">
        <v>240</v>
      </c>
      <c r="F131" s="35">
        <v>17991.1</v>
      </c>
      <c r="G131" s="35">
        <v>1638.8</v>
      </c>
      <c r="H131" s="12"/>
    </row>
    <row r="132" spans="1:9" ht="31.5">
      <c r="A132" s="32" t="s">
        <v>271</v>
      </c>
      <c r="B132" s="33" t="s">
        <v>175</v>
      </c>
      <c r="C132" s="33" t="s">
        <v>172</v>
      </c>
      <c r="D132" s="34" t="s">
        <v>185</v>
      </c>
      <c r="E132" s="34"/>
      <c r="F132" s="35">
        <v>80</v>
      </c>
      <c r="G132" s="35">
        <f>G133</f>
        <v>56</v>
      </c>
      <c r="H132" s="15"/>
      <c r="I132" s="15"/>
    </row>
    <row r="133" spans="1:9" ht="31.5">
      <c r="A133" s="32" t="s">
        <v>93</v>
      </c>
      <c r="B133" s="33" t="s">
        <v>175</v>
      </c>
      <c r="C133" s="33" t="s">
        <v>172</v>
      </c>
      <c r="D133" s="34" t="s">
        <v>185</v>
      </c>
      <c r="E133" s="34">
        <v>240</v>
      </c>
      <c r="F133" s="35">
        <v>80</v>
      </c>
      <c r="G133" s="35">
        <v>56</v>
      </c>
      <c r="H133" s="15"/>
      <c r="I133" s="16"/>
    </row>
    <row r="134" spans="1:9" ht="94.5">
      <c r="A134" s="7" t="s">
        <v>107</v>
      </c>
      <c r="B134" s="28" t="s">
        <v>175</v>
      </c>
      <c r="C134" s="28" t="s">
        <v>172</v>
      </c>
      <c r="D134" s="3" t="s">
        <v>108</v>
      </c>
      <c r="E134" s="3"/>
      <c r="F134" s="9">
        <v>10.1</v>
      </c>
      <c r="G134" s="9">
        <f>G135</f>
        <v>0</v>
      </c>
      <c r="H134" s="12"/>
      <c r="I134" s="12"/>
    </row>
    <row r="135" spans="1:8" ht="31.5">
      <c r="A135" s="7" t="s">
        <v>93</v>
      </c>
      <c r="B135" s="28" t="s">
        <v>175</v>
      </c>
      <c r="C135" s="28" t="s">
        <v>172</v>
      </c>
      <c r="D135" s="3" t="s">
        <v>108</v>
      </c>
      <c r="E135" s="3">
        <v>240</v>
      </c>
      <c r="F135" s="9">
        <v>10.1</v>
      </c>
      <c r="G135" s="9">
        <v>0</v>
      </c>
      <c r="H135" s="12"/>
    </row>
    <row r="136" spans="1:9" ht="15.75">
      <c r="A136" s="24" t="s">
        <v>109</v>
      </c>
      <c r="B136" s="26" t="s">
        <v>175</v>
      </c>
      <c r="C136" s="26" t="s">
        <v>173</v>
      </c>
      <c r="D136" s="29"/>
      <c r="E136" s="3"/>
      <c r="F136" s="8">
        <f>F137+F144</f>
        <v>4230.2</v>
      </c>
      <c r="G136" s="8">
        <f>G137+G144</f>
        <v>1996</v>
      </c>
      <c r="H136" s="13"/>
      <c r="I136" s="13"/>
    </row>
    <row r="137" spans="1:9" ht="63">
      <c r="A137" s="7" t="s">
        <v>110</v>
      </c>
      <c r="B137" s="28" t="s">
        <v>175</v>
      </c>
      <c r="C137" s="28" t="s">
        <v>173</v>
      </c>
      <c r="D137" s="3" t="s">
        <v>111</v>
      </c>
      <c r="E137" s="29"/>
      <c r="F137" s="9">
        <f>F138+F141</f>
        <v>1410</v>
      </c>
      <c r="G137" s="9">
        <f>G138+G141</f>
        <v>687.5</v>
      </c>
      <c r="H137" s="12"/>
      <c r="I137" s="12"/>
    </row>
    <row r="138" spans="1:9" ht="31.5">
      <c r="A138" s="7" t="s">
        <v>112</v>
      </c>
      <c r="B138" s="28" t="s">
        <v>175</v>
      </c>
      <c r="C138" s="28" t="s">
        <v>173</v>
      </c>
      <c r="D138" s="3" t="s">
        <v>113</v>
      </c>
      <c r="E138" s="3"/>
      <c r="F138" s="9">
        <v>610</v>
      </c>
      <c r="G138" s="9">
        <f>G140</f>
        <v>378.9</v>
      </c>
      <c r="H138" s="12"/>
      <c r="I138" s="12"/>
    </row>
    <row r="139" spans="1:9" ht="15.75">
      <c r="A139" s="7" t="s">
        <v>114</v>
      </c>
      <c r="B139" s="28" t="s">
        <v>175</v>
      </c>
      <c r="C139" s="28" t="s">
        <v>173</v>
      </c>
      <c r="D139" s="3" t="s">
        <v>115</v>
      </c>
      <c r="E139" s="3"/>
      <c r="F139" s="9">
        <v>610</v>
      </c>
      <c r="G139" s="9">
        <f>G140</f>
        <v>378.9</v>
      </c>
      <c r="H139" s="12"/>
      <c r="I139" s="12"/>
    </row>
    <row r="140" spans="1:8" ht="31.5">
      <c r="A140" s="7" t="s">
        <v>93</v>
      </c>
      <c r="B140" s="28" t="s">
        <v>175</v>
      </c>
      <c r="C140" s="28" t="s">
        <v>173</v>
      </c>
      <c r="D140" s="3" t="s">
        <v>115</v>
      </c>
      <c r="E140" s="3">
        <v>240</v>
      </c>
      <c r="F140" s="9">
        <v>610</v>
      </c>
      <c r="G140" s="9">
        <v>378.9</v>
      </c>
      <c r="H140" s="12"/>
    </row>
    <row r="141" spans="1:9" ht="31.5">
      <c r="A141" s="7" t="s">
        <v>116</v>
      </c>
      <c r="B141" s="28" t="s">
        <v>175</v>
      </c>
      <c r="C141" s="28" t="s">
        <v>173</v>
      </c>
      <c r="D141" s="3" t="s">
        <v>117</v>
      </c>
      <c r="E141" s="3"/>
      <c r="F141" s="9">
        <v>800</v>
      </c>
      <c r="G141" s="9">
        <f>G142</f>
        <v>308.6</v>
      </c>
      <c r="H141" s="12"/>
      <c r="I141" s="12"/>
    </row>
    <row r="142" spans="1:9" ht="15.75">
      <c r="A142" s="7" t="s">
        <v>114</v>
      </c>
      <c r="B142" s="28" t="s">
        <v>175</v>
      </c>
      <c r="C142" s="28" t="s">
        <v>173</v>
      </c>
      <c r="D142" s="3" t="s">
        <v>118</v>
      </c>
      <c r="E142" s="3"/>
      <c r="F142" s="9">
        <v>800</v>
      </c>
      <c r="G142" s="9">
        <f>G143</f>
        <v>308.6</v>
      </c>
      <c r="H142" s="12"/>
      <c r="I142" s="12"/>
    </row>
    <row r="143" spans="1:8" ht="31.5">
      <c r="A143" s="7" t="s">
        <v>93</v>
      </c>
      <c r="B143" s="28" t="s">
        <v>175</v>
      </c>
      <c r="C143" s="28" t="s">
        <v>173</v>
      </c>
      <c r="D143" s="3" t="s">
        <v>118</v>
      </c>
      <c r="E143" s="3">
        <v>240</v>
      </c>
      <c r="F143" s="9">
        <v>800</v>
      </c>
      <c r="G143" s="9">
        <v>308.6</v>
      </c>
      <c r="H143" s="12"/>
    </row>
    <row r="144" spans="1:9" ht="47.25">
      <c r="A144" s="7" t="s">
        <v>96</v>
      </c>
      <c r="B144" s="28" t="s">
        <v>175</v>
      </c>
      <c r="C144" s="28" t="s">
        <v>173</v>
      </c>
      <c r="D144" s="3" t="s">
        <v>97</v>
      </c>
      <c r="E144" s="29"/>
      <c r="F144" s="9">
        <f>F145+F147</f>
        <v>2820.2</v>
      </c>
      <c r="G144" s="9">
        <f>G145+G147</f>
        <v>1308.5</v>
      </c>
      <c r="H144" s="12"/>
      <c r="I144" s="12"/>
    </row>
    <row r="145" spans="1:9" ht="31.5">
      <c r="A145" s="7" t="s">
        <v>119</v>
      </c>
      <c r="B145" s="28" t="s">
        <v>175</v>
      </c>
      <c r="C145" s="28" t="s">
        <v>173</v>
      </c>
      <c r="D145" s="3" t="s">
        <v>120</v>
      </c>
      <c r="E145" s="3"/>
      <c r="F145" s="9">
        <v>2520.2</v>
      </c>
      <c r="G145" s="9">
        <f>G146</f>
        <v>1165.2</v>
      </c>
      <c r="H145" s="12"/>
      <c r="I145" s="12"/>
    </row>
    <row r="146" spans="1:8" ht="31.5">
      <c r="A146" s="7" t="s">
        <v>93</v>
      </c>
      <c r="B146" s="28" t="s">
        <v>175</v>
      </c>
      <c r="C146" s="28" t="s">
        <v>173</v>
      </c>
      <c r="D146" s="3" t="s">
        <v>120</v>
      </c>
      <c r="E146" s="3">
        <v>240</v>
      </c>
      <c r="F146" s="9">
        <v>2520.2</v>
      </c>
      <c r="G146" s="9">
        <v>1165.2</v>
      </c>
      <c r="H146" s="12"/>
    </row>
    <row r="147" spans="1:9" ht="15.75">
      <c r="A147" s="7" t="s">
        <v>121</v>
      </c>
      <c r="B147" s="28" t="s">
        <v>175</v>
      </c>
      <c r="C147" s="28" t="s">
        <v>173</v>
      </c>
      <c r="D147" s="3" t="s">
        <v>122</v>
      </c>
      <c r="E147" s="3"/>
      <c r="F147" s="9">
        <v>300</v>
      </c>
      <c r="G147" s="9">
        <f>G148</f>
        <v>143.3</v>
      </c>
      <c r="H147" s="12"/>
      <c r="I147" s="12"/>
    </row>
    <row r="148" spans="1:8" ht="31.5">
      <c r="A148" s="7" t="s">
        <v>93</v>
      </c>
      <c r="B148" s="28" t="s">
        <v>175</v>
      </c>
      <c r="C148" s="28" t="s">
        <v>173</v>
      </c>
      <c r="D148" s="3" t="s">
        <v>122</v>
      </c>
      <c r="E148" s="3">
        <v>240</v>
      </c>
      <c r="F148" s="9">
        <v>300</v>
      </c>
      <c r="G148" s="9">
        <v>143.3</v>
      </c>
      <c r="H148" s="12"/>
    </row>
    <row r="149" spans="1:9" ht="15.75">
      <c r="A149" s="24" t="s">
        <v>123</v>
      </c>
      <c r="B149" s="26" t="s">
        <v>176</v>
      </c>
      <c r="C149" s="26" t="s">
        <v>178</v>
      </c>
      <c r="D149" s="29"/>
      <c r="E149" s="29"/>
      <c r="F149" s="8">
        <f>F150</f>
        <v>5802.6</v>
      </c>
      <c r="G149" s="8">
        <f>G150</f>
        <v>2775</v>
      </c>
      <c r="H149" s="13"/>
      <c r="I149" s="13"/>
    </row>
    <row r="150" spans="1:9" ht="15.75">
      <c r="A150" s="24" t="s">
        <v>124</v>
      </c>
      <c r="B150" s="26" t="s">
        <v>176</v>
      </c>
      <c r="C150" s="26" t="s">
        <v>171</v>
      </c>
      <c r="D150" s="27"/>
      <c r="E150" s="27"/>
      <c r="F150" s="8">
        <f>F151</f>
        <v>5802.6</v>
      </c>
      <c r="G150" s="8">
        <f>G151</f>
        <v>2775</v>
      </c>
      <c r="H150" s="13"/>
      <c r="I150" s="13"/>
    </row>
    <row r="151" spans="1:9" ht="47.25">
      <c r="A151" s="7" t="s">
        <v>125</v>
      </c>
      <c r="B151" s="28" t="s">
        <v>176</v>
      </c>
      <c r="C151" s="28" t="s">
        <v>171</v>
      </c>
      <c r="D151" s="3" t="s">
        <v>126</v>
      </c>
      <c r="E151" s="29"/>
      <c r="F151" s="9">
        <f>F152+F155</f>
        <v>5802.6</v>
      </c>
      <c r="G151" s="9">
        <f>G152+G155</f>
        <v>2775</v>
      </c>
      <c r="H151" s="12"/>
      <c r="I151" s="12"/>
    </row>
    <row r="152" spans="1:9" ht="94.5">
      <c r="A152" s="7" t="s">
        <v>187</v>
      </c>
      <c r="B152" s="28" t="s">
        <v>176</v>
      </c>
      <c r="C152" s="28" t="s">
        <v>171</v>
      </c>
      <c r="D152" s="3" t="s">
        <v>127</v>
      </c>
      <c r="E152" s="29"/>
      <c r="F152" s="9">
        <v>4832.6</v>
      </c>
      <c r="G152" s="9">
        <f>G153</f>
        <v>2290</v>
      </c>
      <c r="H152" s="12"/>
      <c r="I152" s="12"/>
    </row>
    <row r="153" spans="1:9" ht="15.75">
      <c r="A153" s="7" t="s">
        <v>128</v>
      </c>
      <c r="B153" s="28" t="s">
        <v>176</v>
      </c>
      <c r="C153" s="28" t="s">
        <v>171</v>
      </c>
      <c r="D153" s="3" t="s">
        <v>129</v>
      </c>
      <c r="E153" s="29"/>
      <c r="F153" s="9">
        <v>4832.6</v>
      </c>
      <c r="G153" s="9">
        <f>G154</f>
        <v>2290</v>
      </c>
      <c r="H153" s="12"/>
      <c r="I153" s="12"/>
    </row>
    <row r="154" spans="1:8" ht="15.75">
      <c r="A154" s="7" t="s">
        <v>130</v>
      </c>
      <c r="B154" s="28" t="s">
        <v>176</v>
      </c>
      <c r="C154" s="28" t="s">
        <v>171</v>
      </c>
      <c r="D154" s="3" t="s">
        <v>129</v>
      </c>
      <c r="E154" s="3">
        <v>610</v>
      </c>
      <c r="F154" s="9">
        <v>4832.6</v>
      </c>
      <c r="G154" s="9">
        <v>2290</v>
      </c>
      <c r="H154" s="12"/>
    </row>
    <row r="155" spans="1:9" ht="63">
      <c r="A155" s="7" t="s">
        <v>131</v>
      </c>
      <c r="B155" s="28" t="s">
        <v>176</v>
      </c>
      <c r="C155" s="28" t="s">
        <v>171</v>
      </c>
      <c r="D155" s="3" t="s">
        <v>132</v>
      </c>
      <c r="E155" s="3"/>
      <c r="F155" s="9">
        <v>970</v>
      </c>
      <c r="G155" s="9">
        <f>G156+G158</f>
        <v>485</v>
      </c>
      <c r="H155" s="12"/>
      <c r="I155" s="12"/>
    </row>
    <row r="156" spans="1:9" ht="15.75">
      <c r="A156" s="7" t="s">
        <v>133</v>
      </c>
      <c r="B156" s="28" t="s">
        <v>176</v>
      </c>
      <c r="C156" s="28" t="s">
        <v>171</v>
      </c>
      <c r="D156" s="3" t="s">
        <v>134</v>
      </c>
      <c r="E156" s="3"/>
      <c r="F156" s="9">
        <v>620</v>
      </c>
      <c r="G156" s="9">
        <f>G157</f>
        <v>310</v>
      </c>
      <c r="H156" s="12"/>
      <c r="I156" s="12"/>
    </row>
    <row r="157" spans="1:8" ht="15.75">
      <c r="A157" s="7" t="s">
        <v>130</v>
      </c>
      <c r="B157" s="28" t="s">
        <v>176</v>
      </c>
      <c r="C157" s="28" t="s">
        <v>171</v>
      </c>
      <c r="D157" s="3" t="s">
        <v>134</v>
      </c>
      <c r="E157" s="3">
        <v>610</v>
      </c>
      <c r="F157" s="9">
        <v>620</v>
      </c>
      <c r="G157" s="9">
        <v>310</v>
      </c>
      <c r="H157" s="12"/>
    </row>
    <row r="158" spans="1:9" ht="78.75">
      <c r="A158" s="7" t="s">
        <v>135</v>
      </c>
      <c r="B158" s="28" t="s">
        <v>176</v>
      </c>
      <c r="C158" s="28" t="s">
        <v>171</v>
      </c>
      <c r="D158" s="3" t="s">
        <v>136</v>
      </c>
      <c r="E158" s="3"/>
      <c r="F158" s="9">
        <v>350</v>
      </c>
      <c r="G158" s="9">
        <f>G159</f>
        <v>175</v>
      </c>
      <c r="H158" s="12"/>
      <c r="I158" s="12"/>
    </row>
    <row r="159" spans="1:8" ht="15.75">
      <c r="A159" s="7" t="s">
        <v>137</v>
      </c>
      <c r="B159" s="28" t="s">
        <v>176</v>
      </c>
      <c r="C159" s="28" t="s">
        <v>171</v>
      </c>
      <c r="D159" s="3" t="s">
        <v>136</v>
      </c>
      <c r="E159" s="3">
        <v>610</v>
      </c>
      <c r="F159" s="9">
        <v>350</v>
      </c>
      <c r="G159" s="9">
        <v>175</v>
      </c>
      <c r="H159" s="12"/>
    </row>
    <row r="160" spans="1:9" ht="15.75">
      <c r="A160" s="24" t="s">
        <v>138</v>
      </c>
      <c r="B160" s="26" t="s">
        <v>177</v>
      </c>
      <c r="C160" s="26" t="s">
        <v>178</v>
      </c>
      <c r="D160" s="29"/>
      <c r="E160" s="29"/>
      <c r="F160" s="8">
        <v>100</v>
      </c>
      <c r="G160" s="8">
        <f>G161</f>
        <v>0</v>
      </c>
      <c r="H160" s="13"/>
      <c r="I160" s="13"/>
    </row>
    <row r="161" spans="1:9" ht="15.75">
      <c r="A161" s="24" t="s">
        <v>139</v>
      </c>
      <c r="B161" s="26" t="s">
        <v>177</v>
      </c>
      <c r="C161" s="26" t="s">
        <v>179</v>
      </c>
      <c r="D161" s="27"/>
      <c r="E161" s="27"/>
      <c r="F161" s="8">
        <v>100</v>
      </c>
      <c r="G161" s="8">
        <f>G162</f>
        <v>0</v>
      </c>
      <c r="H161" s="12"/>
      <c r="I161" s="12"/>
    </row>
    <row r="162" spans="1:9" ht="31.5">
      <c r="A162" s="7" t="s">
        <v>140</v>
      </c>
      <c r="B162" s="28" t="s">
        <v>177</v>
      </c>
      <c r="C162" s="28" t="s">
        <v>179</v>
      </c>
      <c r="D162" s="3" t="s">
        <v>223</v>
      </c>
      <c r="E162" s="29"/>
      <c r="F162" s="9">
        <v>100</v>
      </c>
      <c r="G162" s="9">
        <f>G163</f>
        <v>0</v>
      </c>
      <c r="H162" s="12"/>
      <c r="I162" s="12"/>
    </row>
    <row r="163" spans="1:9" ht="110.25">
      <c r="A163" s="7" t="s">
        <v>141</v>
      </c>
      <c r="B163" s="28" t="s">
        <v>177</v>
      </c>
      <c r="C163" s="28" t="s">
        <v>179</v>
      </c>
      <c r="D163" s="3" t="s">
        <v>267</v>
      </c>
      <c r="E163" s="3"/>
      <c r="F163" s="9">
        <v>100</v>
      </c>
      <c r="G163" s="9">
        <f>G164</f>
        <v>0</v>
      </c>
      <c r="H163" s="12"/>
      <c r="I163" s="12"/>
    </row>
    <row r="164" spans="1:8" ht="31.5">
      <c r="A164" s="7" t="s">
        <v>93</v>
      </c>
      <c r="B164" s="28" t="s">
        <v>177</v>
      </c>
      <c r="C164" s="28" t="s">
        <v>179</v>
      </c>
      <c r="D164" s="3" t="s">
        <v>267</v>
      </c>
      <c r="E164" s="3">
        <v>240</v>
      </c>
      <c r="F164" s="9">
        <v>100</v>
      </c>
      <c r="G164" s="9">
        <v>0</v>
      </c>
      <c r="H164" s="12"/>
    </row>
    <row r="165" spans="1:9" ht="15.75">
      <c r="A165" s="24" t="s">
        <v>142</v>
      </c>
      <c r="B165" s="26">
        <v>10</v>
      </c>
      <c r="C165" s="26" t="s">
        <v>178</v>
      </c>
      <c r="D165" s="29"/>
      <c r="E165" s="29"/>
      <c r="F165" s="8">
        <v>148.9</v>
      </c>
      <c r="G165" s="8">
        <f>G166+G170</f>
        <v>62</v>
      </c>
      <c r="H165" s="13"/>
      <c r="I165" s="13"/>
    </row>
    <row r="166" spans="1:9" ht="15.75">
      <c r="A166" s="24" t="s">
        <v>143</v>
      </c>
      <c r="B166" s="28">
        <v>10</v>
      </c>
      <c r="C166" s="28" t="s">
        <v>171</v>
      </c>
      <c r="D166" s="29"/>
      <c r="E166" s="29"/>
      <c r="F166" s="9">
        <v>100.9</v>
      </c>
      <c r="G166" s="9">
        <f>G169</f>
        <v>42</v>
      </c>
      <c r="H166" s="12"/>
      <c r="I166" s="12"/>
    </row>
    <row r="167" spans="1:9" ht="31.5">
      <c r="A167" s="7" t="s">
        <v>144</v>
      </c>
      <c r="B167" s="28">
        <v>10</v>
      </c>
      <c r="C167" s="28" t="s">
        <v>171</v>
      </c>
      <c r="D167" s="3" t="s">
        <v>145</v>
      </c>
      <c r="E167" s="3"/>
      <c r="F167" s="9">
        <v>100.9</v>
      </c>
      <c r="G167" s="9">
        <f>G169</f>
        <v>42</v>
      </c>
      <c r="H167" s="12"/>
      <c r="I167" s="12"/>
    </row>
    <row r="168" spans="1:9" ht="47.25">
      <c r="A168" s="7" t="s">
        <v>146</v>
      </c>
      <c r="B168" s="28">
        <v>10</v>
      </c>
      <c r="C168" s="28" t="s">
        <v>171</v>
      </c>
      <c r="D168" s="3" t="s">
        <v>147</v>
      </c>
      <c r="E168" s="3"/>
      <c r="F168" s="9">
        <v>100.9</v>
      </c>
      <c r="G168" s="9">
        <f>G169</f>
        <v>42</v>
      </c>
      <c r="H168" s="12"/>
      <c r="I168" s="12"/>
    </row>
    <row r="169" spans="1:8" ht="31.5">
      <c r="A169" s="7" t="s">
        <v>148</v>
      </c>
      <c r="B169" s="28">
        <v>10</v>
      </c>
      <c r="C169" s="28" t="s">
        <v>171</v>
      </c>
      <c r="D169" s="3" t="s">
        <v>147</v>
      </c>
      <c r="E169" s="3">
        <v>310</v>
      </c>
      <c r="F169" s="9">
        <v>100.9</v>
      </c>
      <c r="G169" s="9">
        <v>42</v>
      </c>
      <c r="H169" s="12"/>
    </row>
    <row r="170" spans="1:9" ht="15.75">
      <c r="A170" s="24" t="s">
        <v>149</v>
      </c>
      <c r="B170" s="28">
        <v>10</v>
      </c>
      <c r="C170" s="28" t="s">
        <v>173</v>
      </c>
      <c r="D170" s="29"/>
      <c r="E170" s="29"/>
      <c r="F170" s="9">
        <v>48</v>
      </c>
      <c r="G170" s="9">
        <f>G173</f>
        <v>20</v>
      </c>
      <c r="H170" s="12"/>
      <c r="I170" s="12"/>
    </row>
    <row r="171" spans="1:9" ht="47.25">
      <c r="A171" s="7" t="s">
        <v>150</v>
      </c>
      <c r="B171" s="28">
        <v>10</v>
      </c>
      <c r="C171" s="28" t="s">
        <v>173</v>
      </c>
      <c r="D171" s="3" t="s">
        <v>145</v>
      </c>
      <c r="E171" s="3"/>
      <c r="F171" s="9">
        <v>48</v>
      </c>
      <c r="G171" s="9">
        <f>G173</f>
        <v>20</v>
      </c>
      <c r="H171" s="12"/>
      <c r="I171" s="12"/>
    </row>
    <row r="172" spans="1:9" ht="63">
      <c r="A172" s="7" t="s">
        <v>151</v>
      </c>
      <c r="B172" s="28">
        <v>10</v>
      </c>
      <c r="C172" s="28" t="s">
        <v>173</v>
      </c>
      <c r="D172" s="3" t="s">
        <v>152</v>
      </c>
      <c r="E172" s="3"/>
      <c r="F172" s="9">
        <v>48</v>
      </c>
      <c r="G172" s="9">
        <f>G173</f>
        <v>20</v>
      </c>
      <c r="H172" s="12"/>
      <c r="I172" s="12"/>
    </row>
    <row r="173" spans="1:8" ht="31.5">
      <c r="A173" s="7" t="s">
        <v>153</v>
      </c>
      <c r="B173" s="28">
        <v>10</v>
      </c>
      <c r="C173" s="28" t="s">
        <v>173</v>
      </c>
      <c r="D173" s="3" t="s">
        <v>152</v>
      </c>
      <c r="E173" s="3">
        <v>320</v>
      </c>
      <c r="F173" s="9">
        <v>48</v>
      </c>
      <c r="G173" s="9">
        <v>20</v>
      </c>
      <c r="H173" s="12"/>
    </row>
    <row r="174" spans="1:9" ht="15.75">
      <c r="A174" s="24" t="s">
        <v>180</v>
      </c>
      <c r="B174" s="26">
        <v>11</v>
      </c>
      <c r="C174" s="26" t="s">
        <v>178</v>
      </c>
      <c r="D174" s="29"/>
      <c r="E174" s="29"/>
      <c r="F174" s="8">
        <v>1100</v>
      </c>
      <c r="G174" s="8">
        <f>G175</f>
        <v>550</v>
      </c>
      <c r="H174" s="13"/>
      <c r="I174" s="13"/>
    </row>
    <row r="175" spans="1:9" ht="31.5">
      <c r="A175" s="24" t="s">
        <v>154</v>
      </c>
      <c r="B175" s="26">
        <v>11</v>
      </c>
      <c r="C175" s="26" t="s">
        <v>171</v>
      </c>
      <c r="D175" s="5"/>
      <c r="E175" s="27"/>
      <c r="F175" s="8">
        <v>1100</v>
      </c>
      <c r="G175" s="8">
        <f>G179</f>
        <v>550</v>
      </c>
      <c r="H175" s="12"/>
      <c r="I175" s="12"/>
    </row>
    <row r="176" spans="1:9" ht="47.25">
      <c r="A176" s="7" t="s">
        <v>155</v>
      </c>
      <c r="B176" s="28">
        <v>11</v>
      </c>
      <c r="C176" s="28" t="s">
        <v>171</v>
      </c>
      <c r="D176" s="3" t="s">
        <v>156</v>
      </c>
      <c r="E176" s="29"/>
      <c r="F176" s="9">
        <v>1100</v>
      </c>
      <c r="G176" s="9">
        <f>G179</f>
        <v>550</v>
      </c>
      <c r="H176" s="12"/>
      <c r="I176" s="12"/>
    </row>
    <row r="177" spans="1:9" ht="47.25">
      <c r="A177" s="7" t="s">
        <v>157</v>
      </c>
      <c r="B177" s="28">
        <v>11</v>
      </c>
      <c r="C177" s="28" t="s">
        <v>171</v>
      </c>
      <c r="D177" s="3" t="s">
        <v>158</v>
      </c>
      <c r="E177" s="29"/>
      <c r="F177" s="9">
        <v>1100</v>
      </c>
      <c r="G177" s="9">
        <f>G179</f>
        <v>550</v>
      </c>
      <c r="H177" s="12"/>
      <c r="I177" s="12"/>
    </row>
    <row r="178" spans="1:9" ht="31.5">
      <c r="A178" s="7" t="s">
        <v>159</v>
      </c>
      <c r="B178" s="28">
        <v>11</v>
      </c>
      <c r="C178" s="28" t="s">
        <v>171</v>
      </c>
      <c r="D178" s="3" t="s">
        <v>160</v>
      </c>
      <c r="E178" s="3"/>
      <c r="F178" s="9">
        <v>1100</v>
      </c>
      <c r="G178" s="9">
        <f>G179</f>
        <v>550</v>
      </c>
      <c r="H178" s="12"/>
      <c r="I178" s="12"/>
    </row>
    <row r="179" spans="1:8" ht="31.5">
      <c r="A179" s="7" t="s">
        <v>161</v>
      </c>
      <c r="B179" s="28">
        <v>11</v>
      </c>
      <c r="C179" s="28" t="s">
        <v>171</v>
      </c>
      <c r="D179" s="3" t="s">
        <v>160</v>
      </c>
      <c r="E179" s="3">
        <v>610</v>
      </c>
      <c r="F179" s="9">
        <v>1100</v>
      </c>
      <c r="G179" s="9">
        <v>550</v>
      </c>
      <c r="H179" s="12"/>
    </row>
    <row r="180" spans="1:9" ht="47.25">
      <c r="A180" s="24" t="s">
        <v>162</v>
      </c>
      <c r="B180" s="26">
        <v>14</v>
      </c>
      <c r="C180" s="26" t="s">
        <v>178</v>
      </c>
      <c r="D180" s="27"/>
      <c r="E180" s="27"/>
      <c r="F180" s="8">
        <v>10846.8</v>
      </c>
      <c r="G180" s="8">
        <f>G181</f>
        <v>4750</v>
      </c>
      <c r="H180" s="13"/>
      <c r="I180" s="13"/>
    </row>
    <row r="181" spans="1:9" ht="15.75">
      <c r="A181" s="7" t="s">
        <v>163</v>
      </c>
      <c r="B181" s="28">
        <v>14</v>
      </c>
      <c r="C181" s="28" t="s">
        <v>173</v>
      </c>
      <c r="D181" s="3" t="s">
        <v>164</v>
      </c>
      <c r="E181" s="3"/>
      <c r="F181" s="9">
        <v>10846.8</v>
      </c>
      <c r="G181" s="9">
        <f>G182</f>
        <v>4750</v>
      </c>
      <c r="H181" s="12"/>
      <c r="I181" s="12"/>
    </row>
    <row r="182" spans="1:8" ht="15.75">
      <c r="A182" s="7" t="s">
        <v>165</v>
      </c>
      <c r="B182" s="28">
        <v>14</v>
      </c>
      <c r="C182" s="28" t="s">
        <v>173</v>
      </c>
      <c r="D182" s="3" t="s">
        <v>166</v>
      </c>
      <c r="E182" s="3">
        <v>520</v>
      </c>
      <c r="F182" s="9">
        <v>10846.8</v>
      </c>
      <c r="G182" s="9">
        <v>4750</v>
      </c>
      <c r="H182" s="12"/>
    </row>
    <row r="183" spans="1:9" ht="15.75">
      <c r="A183" s="24" t="s">
        <v>167</v>
      </c>
      <c r="B183" s="26"/>
      <c r="C183" s="26"/>
      <c r="D183" s="5"/>
      <c r="E183" s="5"/>
      <c r="F183" s="8">
        <f>F10+F67+F72+F93+F117+F149+F160+F165+F174+F180</f>
        <v>56781.5</v>
      </c>
      <c r="G183" s="8">
        <f>G10+G67+G72+G93+G117+G149+G160+G165+G174+G180</f>
        <v>16288.8</v>
      </c>
      <c r="H183" s="12"/>
      <c r="I183" s="12"/>
    </row>
    <row r="184" spans="1:8" ht="31.5">
      <c r="A184" s="7" t="s">
        <v>284</v>
      </c>
      <c r="B184" s="28"/>
      <c r="C184" s="28"/>
      <c r="D184" s="3"/>
      <c r="E184" s="3"/>
      <c r="F184" s="9">
        <v>100.9</v>
      </c>
      <c r="G184" s="9">
        <f>G166</f>
        <v>42</v>
      </c>
      <c r="H184" s="12"/>
    </row>
    <row r="188" ht="15.75">
      <c r="E188" s="20"/>
    </row>
  </sheetData>
  <sheetProtection/>
  <mergeCells count="5">
    <mergeCell ref="A6:G6"/>
    <mergeCell ref="A1:G1"/>
    <mergeCell ref="A2:G2"/>
    <mergeCell ref="A3:G3"/>
    <mergeCell ref="A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4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4.00390625" style="2" customWidth="1"/>
    <col min="2" max="2" width="52.57421875" style="2" customWidth="1"/>
    <col min="3" max="3" width="19.7109375" style="2" customWidth="1"/>
    <col min="4" max="4" width="15.57421875" style="2" customWidth="1"/>
    <col min="5" max="16384" width="9.140625" style="2" customWidth="1"/>
  </cols>
  <sheetData>
    <row r="1" spans="1:4" ht="15.75">
      <c r="A1" s="48" t="s">
        <v>273</v>
      </c>
      <c r="B1" s="50"/>
      <c r="C1" s="50"/>
      <c r="D1" s="50"/>
    </row>
    <row r="2" spans="1:4" ht="15.75">
      <c r="A2" s="48" t="s">
        <v>193</v>
      </c>
      <c r="B2" s="50"/>
      <c r="C2" s="50"/>
      <c r="D2" s="50"/>
    </row>
    <row r="3" spans="1:4" ht="15.75">
      <c r="A3" s="48" t="s">
        <v>202</v>
      </c>
      <c r="B3" s="50"/>
      <c r="C3" s="50"/>
      <c r="D3" s="50"/>
    </row>
    <row r="4" spans="1:4" ht="15.75">
      <c r="A4" s="48" t="s">
        <v>294</v>
      </c>
      <c r="B4" s="50"/>
      <c r="C4" s="50"/>
      <c r="D4" s="50"/>
    </row>
    <row r="5" ht="15.75">
      <c r="C5" s="1"/>
    </row>
    <row r="7" spans="1:4" ht="40.5" customHeight="1">
      <c r="A7" s="57" t="s">
        <v>293</v>
      </c>
      <c r="B7" s="58"/>
      <c r="C7" s="58"/>
      <c r="D7" s="58"/>
    </row>
    <row r="9" spans="1:4" ht="94.5">
      <c r="A9" s="22" t="s">
        <v>272</v>
      </c>
      <c r="B9" s="23" t="s">
        <v>200</v>
      </c>
      <c r="C9" s="23" t="s">
        <v>194</v>
      </c>
      <c r="D9" s="23" t="s">
        <v>195</v>
      </c>
    </row>
    <row r="10" spans="1:4" ht="31.5">
      <c r="A10" s="3" t="s">
        <v>274</v>
      </c>
      <c r="B10" s="7" t="s">
        <v>257</v>
      </c>
      <c r="C10" s="9">
        <f>C14</f>
        <v>20725.3</v>
      </c>
      <c r="D10" s="19">
        <f>D11+D14</f>
        <v>-63.5</v>
      </c>
    </row>
    <row r="11" spans="1:4" ht="15.75">
      <c r="A11" s="3" t="s">
        <v>275</v>
      </c>
      <c r="B11" s="7" t="s">
        <v>196</v>
      </c>
      <c r="C11" s="9">
        <v>0</v>
      </c>
      <c r="D11" s="19">
        <v>-16376.8</v>
      </c>
    </row>
    <row r="12" spans="1:4" ht="31.5">
      <c r="A12" s="3" t="s">
        <v>276</v>
      </c>
      <c r="B12" s="7" t="s">
        <v>197</v>
      </c>
      <c r="C12" s="9">
        <v>0</v>
      </c>
      <c r="D12" s="19">
        <f>D11</f>
        <v>-16376.8</v>
      </c>
    </row>
    <row r="13" spans="1:4" ht="31.5">
      <c r="A13" s="3" t="s">
        <v>277</v>
      </c>
      <c r="B13" s="7" t="s">
        <v>198</v>
      </c>
      <c r="C13" s="9">
        <v>0</v>
      </c>
      <c r="D13" s="19">
        <f>D12</f>
        <v>-16376.8</v>
      </c>
    </row>
    <row r="14" spans="1:4" ht="15.75">
      <c r="A14" s="3" t="s">
        <v>278</v>
      </c>
      <c r="B14" s="7" t="s">
        <v>259</v>
      </c>
      <c r="C14" s="9">
        <f>C15</f>
        <v>20725.3</v>
      </c>
      <c r="D14" s="19">
        <v>16313.3</v>
      </c>
    </row>
    <row r="15" spans="1:4" ht="31.5">
      <c r="A15" s="3" t="s">
        <v>279</v>
      </c>
      <c r="B15" s="7" t="s">
        <v>261</v>
      </c>
      <c r="C15" s="9">
        <f>C16</f>
        <v>20725.3</v>
      </c>
      <c r="D15" s="19">
        <f>D14</f>
        <v>16313.3</v>
      </c>
    </row>
    <row r="16" spans="1:4" ht="31.5">
      <c r="A16" s="3" t="s">
        <v>280</v>
      </c>
      <c r="B16" s="7" t="s">
        <v>199</v>
      </c>
      <c r="C16" s="9">
        <v>20725.3</v>
      </c>
      <c r="D16" s="19">
        <f>D15</f>
        <v>16313.3</v>
      </c>
    </row>
    <row r="17" spans="1:4" ht="15.75">
      <c r="A17" s="55" t="s">
        <v>170</v>
      </c>
      <c r="B17" s="56"/>
      <c r="C17" s="8">
        <f>C16</f>
        <v>20725.3</v>
      </c>
      <c r="D17" s="21">
        <f>D10</f>
        <v>-63.5</v>
      </c>
    </row>
    <row r="19" spans="3:4" ht="15.75">
      <c r="C19" s="20"/>
      <c r="D19" s="20"/>
    </row>
  </sheetData>
  <sheetProtection/>
  <mergeCells count="6">
    <mergeCell ref="A17:B17"/>
    <mergeCell ref="A1:D1"/>
    <mergeCell ref="A2:D2"/>
    <mergeCell ref="A3:D3"/>
    <mergeCell ref="A4:D4"/>
    <mergeCell ref="A7:D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2016-07-13T07:31:58Z</cp:lastPrinted>
  <dcterms:created xsi:type="dcterms:W3CDTF">1996-10-08T23:32:33Z</dcterms:created>
  <dcterms:modified xsi:type="dcterms:W3CDTF">2016-07-21T05:31:37Z</dcterms:modified>
  <cp:category/>
  <cp:version/>
  <cp:contentType/>
  <cp:contentStatus/>
</cp:coreProperties>
</file>