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719"/>
  </bookViews>
  <sheets>
    <sheet name="Сводная бюджетная роспись" sheetId="10" r:id="rId1"/>
  </sheets>
  <externalReferences>
    <externalReference r:id="rId2"/>
    <externalReference r:id="rId3"/>
    <externalReference r:id="rId4"/>
  </externalReferences>
  <definedNames>
    <definedName name="_xlnm.Print_Area" localSheetId="0">'Сводная бюджетная роспись'!$A$1:$G$98</definedName>
  </definedNames>
  <calcPr calcId="145621"/>
</workbook>
</file>

<file path=xl/calcChain.xml><?xml version="1.0" encoding="utf-8"?>
<calcChain xmlns="http://schemas.openxmlformats.org/spreadsheetml/2006/main">
  <c r="D73" i="10" l="1"/>
  <c r="D72" i="10"/>
  <c r="D42" i="10"/>
  <c r="D27" i="10"/>
  <c r="D26" i="10" l="1"/>
  <c r="D25" i="10"/>
  <c r="D64" i="10" l="1"/>
  <c r="D87" i="10" l="1"/>
  <c r="D85" i="10"/>
  <c r="D84" i="10"/>
  <c r="D82" i="10"/>
  <c r="D80" i="10"/>
  <c r="D78" i="10"/>
  <c r="D77" i="10"/>
  <c r="D76" i="10"/>
  <c r="D74" i="10"/>
  <c r="D71" i="10"/>
  <c r="D70" i="10"/>
  <c r="D69" i="10"/>
  <c r="D67" i="10"/>
  <c r="D65" i="10"/>
  <c r="D63" i="10"/>
  <c r="D61" i="10"/>
  <c r="D60" i="10"/>
  <c r="D59" i="10"/>
  <c r="D57" i="10"/>
  <c r="D56" i="10"/>
  <c r="D54" i="10"/>
  <c r="D53" i="10"/>
  <c r="D52" i="10"/>
  <c r="D51" i="10"/>
  <c r="D50" i="10"/>
  <c r="D49" i="10"/>
  <c r="D47" i="10"/>
  <c r="D46" i="10"/>
  <c r="D45" i="10"/>
  <c r="D43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3" i="10"/>
  <c r="D22" i="10"/>
  <c r="D21" i="10"/>
  <c r="D20" i="10"/>
  <c r="D19" i="10"/>
  <c r="D17" i="10"/>
  <c r="D15" i="10"/>
  <c r="D14" i="10"/>
  <c r="D13" i="10"/>
  <c r="D12" i="10"/>
  <c r="D86" i="10" l="1"/>
  <c r="F86" i="10"/>
  <c r="E86" i="10"/>
  <c r="F83" i="10"/>
  <c r="E83" i="10"/>
  <c r="E82" i="10"/>
  <c r="E81" i="10" s="1"/>
  <c r="F81" i="10"/>
  <c r="D81" i="10"/>
  <c r="D79" i="10"/>
  <c r="F79" i="10"/>
  <c r="E79" i="10"/>
  <c r="D75" i="10"/>
  <c r="F75" i="10"/>
  <c r="E75" i="10"/>
  <c r="F71" i="10"/>
  <c r="F68" i="10" s="1"/>
  <c r="E71" i="10"/>
  <c r="E68" i="10"/>
  <c r="D68" i="10"/>
  <c r="F64" i="10"/>
  <c r="E64" i="10"/>
  <c r="D62" i="10"/>
  <c r="F62" i="10"/>
  <c r="E62" i="10"/>
  <c r="D58" i="10"/>
  <c r="F58" i="10"/>
  <c r="E58" i="10"/>
  <c r="F55" i="10"/>
  <c r="E55" i="10"/>
  <c r="F48" i="10"/>
  <c r="E48" i="10"/>
  <c r="F44" i="10"/>
  <c r="E44" i="10"/>
  <c r="F37" i="10"/>
  <c r="E37" i="10"/>
  <c r="F30" i="10"/>
  <c r="E30" i="10"/>
  <c r="E18" i="10" s="1"/>
  <c r="D24" i="10"/>
  <c r="F18" i="10"/>
  <c r="D16" i="10"/>
  <c r="F16" i="10"/>
  <c r="E16" i="10"/>
  <c r="D11" i="10"/>
  <c r="F11" i="10"/>
  <c r="E11" i="10"/>
  <c r="D18" i="10" l="1"/>
  <c r="D48" i="10"/>
  <c r="D44" i="10"/>
  <c r="D55" i="10"/>
  <c r="D83" i="10"/>
  <c r="F88" i="10"/>
  <c r="E88" i="10"/>
  <c r="D88" i="10" l="1"/>
</calcChain>
</file>

<file path=xl/sharedStrings.xml><?xml version="1.0" encoding="utf-8"?>
<sst xmlns="http://schemas.openxmlformats.org/spreadsheetml/2006/main" count="229" uniqueCount="108">
  <si>
    <t>91 1 00 00190</t>
  </si>
  <si>
    <t>91 0 00 90070</t>
  </si>
  <si>
    <t>91 0 00 00190</t>
  </si>
  <si>
    <t>91 0 00 90040</t>
  </si>
  <si>
    <t>91 0 00 90050</t>
  </si>
  <si>
    <t>91 0 00 90080</t>
  </si>
  <si>
    <t>91 0 00 90090</t>
  </si>
  <si>
    <t>05 0 01 20210</t>
  </si>
  <si>
    <t>05 0 02 20240</t>
  </si>
  <si>
    <t>06 0 01 00190</t>
  </si>
  <si>
    <t>06 0 02 00190</t>
  </si>
  <si>
    <t>06 0 03 00190</t>
  </si>
  <si>
    <t>06 0 04 00190</t>
  </si>
  <si>
    <t>06 0 05 00190</t>
  </si>
  <si>
    <t>91 0 00 51180</t>
  </si>
  <si>
    <t>04 0 01 23010</t>
  </si>
  <si>
    <t>04 0 02 23010</t>
  </si>
  <si>
    <t>04 0 03 23010</t>
  </si>
  <si>
    <t>04 0 06 23010</t>
  </si>
  <si>
    <t>04 0 07 23010</t>
  </si>
  <si>
    <t>01 0 01 24010</t>
  </si>
  <si>
    <t>02 0 01 41200</t>
  </si>
  <si>
    <t>02 0 01 90120</t>
  </si>
  <si>
    <t>02 0 04 41200</t>
  </si>
  <si>
    <t>94 0 00 20560</t>
  </si>
  <si>
    <t>03 0 01 42120</t>
  </si>
  <si>
    <t>03 0 05 42120</t>
  </si>
  <si>
    <t>03 0 05 S1090</t>
  </si>
  <si>
    <t>99 0 00 26030</t>
  </si>
  <si>
    <t>99 0 00 26060</t>
  </si>
  <si>
    <t>07 0 01 01590</t>
  </si>
  <si>
    <t>07 0 02 03590</t>
  </si>
  <si>
    <t>07 0 02 90150</t>
  </si>
  <si>
    <t>95 0 00 81050</t>
  </si>
  <si>
    <t>95 0 00 25540</t>
  </si>
  <si>
    <t>08 0 01 20600</t>
  </si>
  <si>
    <t>52 6 00 00000</t>
  </si>
  <si>
    <t>Итого:</t>
  </si>
  <si>
    <t>ИТОГО:</t>
  </si>
  <si>
    <t>Раздел, подраздел</t>
  </si>
  <si>
    <t>0104</t>
  </si>
  <si>
    <t>0503</t>
  </si>
  <si>
    <t>1101</t>
  </si>
  <si>
    <t>0102</t>
  </si>
  <si>
    <t>0103</t>
  </si>
  <si>
    <t>0203</t>
  </si>
  <si>
    <t>0310</t>
  </si>
  <si>
    <t>0401</t>
  </si>
  <si>
    <t>0409</t>
  </si>
  <si>
    <t>0412</t>
  </si>
  <si>
    <t>0801</t>
  </si>
  <si>
    <t>1001</t>
  </si>
  <si>
    <t>1003</t>
  </si>
  <si>
    <t>1403</t>
  </si>
  <si>
    <t>540</t>
  </si>
  <si>
    <t>611</t>
  </si>
  <si>
    <t>312</t>
  </si>
  <si>
    <t>321</t>
  </si>
  <si>
    <t>521</t>
  </si>
  <si>
    <t>244</t>
  </si>
  <si>
    <t xml:space="preserve">СВОДНАЯ БЮДЖЕТНАЯ РОСПИСЬ  </t>
  </si>
  <si>
    <t>121</t>
  </si>
  <si>
    <t>129</t>
  </si>
  <si>
    <t>851</t>
  </si>
  <si>
    <t>852</t>
  </si>
  <si>
    <t>853</t>
  </si>
  <si>
    <t>242</t>
  </si>
  <si>
    <t>04 0 05 23010</t>
  </si>
  <si>
    <t>91 0 00 90130</t>
  </si>
  <si>
    <t>91 0 00 72311</t>
  </si>
  <si>
    <t>91 0 00 70030</t>
  </si>
  <si>
    <t>91 1 00 70030</t>
  </si>
  <si>
    <t>831</t>
  </si>
  <si>
    <t>1. Роспись расходов бюджета Нелазского сельского поселения на 2020 год и плановый период 2021 и 2022 годов</t>
  </si>
  <si>
    <t>ЦСР</t>
  </si>
  <si>
    <t>ВР</t>
  </si>
  <si>
    <t>на 2020 год</t>
  </si>
  <si>
    <t>на 2021 год</t>
  </si>
  <si>
    <t>на 2022 год</t>
  </si>
  <si>
    <t>Примечание</t>
  </si>
  <si>
    <t>Итого по 0102</t>
  </si>
  <si>
    <t>Итого по 0103</t>
  </si>
  <si>
    <t>Итого по 0104</t>
  </si>
  <si>
    <t>Итого по 0203</t>
  </si>
  <si>
    <t>Итого по 0310</t>
  </si>
  <si>
    <t>Итого по 0401</t>
  </si>
  <si>
    <t>Итого по 0409</t>
  </si>
  <si>
    <t>Итого по 0412</t>
  </si>
  <si>
    <t>Итого по 0503</t>
  </si>
  <si>
    <t>Итого по 0801</t>
  </si>
  <si>
    <t>Итого по 1001</t>
  </si>
  <si>
    <t>Итого по 1003</t>
  </si>
  <si>
    <t>Итого по 1101</t>
  </si>
  <si>
    <t>Итого по 1403</t>
  </si>
  <si>
    <t>2. Роспись источников внутреннего финансирования дефицита бюджета Нелазского сельского поселения на 2020 год и плановый период 2021 и 2022 годов</t>
  </si>
  <si>
    <t>Код по КИВФ</t>
  </si>
  <si>
    <t>Сумма, руб</t>
  </si>
  <si>
    <t>-</t>
  </si>
  <si>
    <t>122</t>
  </si>
  <si>
    <t>НЕЛАЗСКОГО СЕЛЬСКОГО ПОСЕЛЕНИЯ НА 2020 ГОД И ПЛАНОВЫЙ ПЕРИОД 2021 И 2022 ГОДОВ</t>
  </si>
  <si>
    <t>Итого по 0502</t>
  </si>
  <si>
    <t>0502</t>
  </si>
  <si>
    <t>99 0 00 20510</t>
  </si>
  <si>
    <t>99 0 00 90061</t>
  </si>
  <si>
    <t>99 0 00 42100</t>
  </si>
  <si>
    <t>08 0 01 70030</t>
  </si>
  <si>
    <r>
      <t>Утверждена постановлением Администрации Нелазского сельского поселения   от</t>
    </r>
    <r>
      <rPr>
        <sz val="10"/>
        <color rgb="FFFF0000"/>
        <rFont val="Times New Roman"/>
        <family val="1"/>
        <charset val="204"/>
      </rPr>
      <t xml:space="preserve"> 00.09.2020 № </t>
    </r>
    <r>
      <rPr>
        <sz val="10"/>
        <color theme="1"/>
        <rFont val="Times New Roman"/>
        <family val="1"/>
        <charset val="204"/>
      </rPr>
      <t xml:space="preserve">  (приложение)</t>
    </r>
  </si>
  <si>
    <t>99 0 00 42060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</si>
</sst>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6;&#1077;&#1096;&#1077;&#1085;&#1080;&#1077;%20&#1057;&#1086;&#1074;&#1077;&#1090;&#1072;%20&#1087;&#1086;%20&#1073;&#1102;&#1076;&#1078;&#1077;&#1090;&#1091;%20&#1085;&#1072;%2008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6;&#1077;&#1096;&#1077;&#1085;&#1080;&#1077;%20&#1057;&#1086;&#1074;&#1077;&#1090;&#1072;%20&#1087;&#1086;%20&#1073;&#1102;&#1076;&#1078;&#1077;&#1090;&#1091;%20&#1085;&#1072;%2006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6;&#1077;&#1096;&#1077;&#1085;&#1080;&#1077;%20&#1057;&#1086;&#1074;&#1077;&#1090;&#1072;%20&#1087;&#1086;%20&#1073;&#1102;&#1076;&#1078;&#1077;&#1090;&#1091;%20&#1085;&#1072;%2009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ил.№1 Доходы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D12">
            <v>810000</v>
          </cell>
        </row>
        <row r="13">
          <cell r="D13">
            <v>56200</v>
          </cell>
        </row>
        <row r="14">
          <cell r="D14">
            <v>200000</v>
          </cell>
        </row>
        <row r="15">
          <cell r="D15">
            <v>24200</v>
          </cell>
        </row>
        <row r="17">
          <cell r="D17">
            <v>40600</v>
          </cell>
        </row>
        <row r="19">
          <cell r="D19">
            <v>4035000</v>
          </cell>
        </row>
        <row r="20">
          <cell r="D20">
            <v>325800</v>
          </cell>
        </row>
        <row r="21">
          <cell r="D21">
            <v>5000</v>
          </cell>
        </row>
        <row r="22">
          <cell r="D22">
            <v>1000000</v>
          </cell>
        </row>
        <row r="23">
          <cell r="D23">
            <v>140400</v>
          </cell>
        </row>
        <row r="28">
          <cell r="D28">
            <v>12000</v>
          </cell>
        </row>
        <row r="29">
          <cell r="D29">
            <v>110050</v>
          </cell>
        </row>
        <row r="30">
          <cell r="D30">
            <v>2000</v>
          </cell>
        </row>
        <row r="31">
          <cell r="D31">
            <v>4400</v>
          </cell>
        </row>
        <row r="32">
          <cell r="D32">
            <v>20000</v>
          </cell>
        </row>
        <row r="33">
          <cell r="D33">
            <v>62001</v>
          </cell>
        </row>
        <row r="34">
          <cell r="D34">
            <v>78600</v>
          </cell>
        </row>
        <row r="35">
          <cell r="D35">
            <v>377920</v>
          </cell>
        </row>
        <row r="36">
          <cell r="D36">
            <v>50000</v>
          </cell>
        </row>
        <row r="37">
          <cell r="D37">
            <v>15000</v>
          </cell>
        </row>
        <row r="38">
          <cell r="D38">
            <v>105000</v>
          </cell>
        </row>
        <row r="39">
          <cell r="D39">
            <v>236579.4</v>
          </cell>
        </row>
        <row r="40">
          <cell r="D40">
            <v>221400</v>
          </cell>
        </row>
        <row r="41">
          <cell r="D41">
            <v>20000</v>
          </cell>
        </row>
        <row r="43">
          <cell r="D43">
            <v>59420.6</v>
          </cell>
        </row>
        <row r="45">
          <cell r="D45">
            <v>54147.48</v>
          </cell>
        </row>
        <row r="46">
          <cell r="D46">
            <v>16352.52</v>
          </cell>
        </row>
        <row r="47">
          <cell r="D47">
            <v>23000</v>
          </cell>
        </row>
        <row r="49">
          <cell r="D49">
            <v>10000</v>
          </cell>
        </row>
        <row r="50">
          <cell r="D50">
            <v>80000</v>
          </cell>
        </row>
        <row r="51">
          <cell r="D51">
            <v>25000</v>
          </cell>
        </row>
        <row r="52">
          <cell r="D52">
            <v>0</v>
          </cell>
        </row>
        <row r="53">
          <cell r="D53">
            <v>300000</v>
          </cell>
        </row>
        <row r="54">
          <cell r="D54">
            <v>40000</v>
          </cell>
        </row>
        <row r="56">
          <cell r="D56">
            <v>430000</v>
          </cell>
        </row>
        <row r="57">
          <cell r="D57">
            <v>130000</v>
          </cell>
        </row>
        <row r="59">
          <cell r="D59">
            <v>635000</v>
          </cell>
        </row>
        <row r="60">
          <cell r="D60">
            <v>649000</v>
          </cell>
        </row>
        <row r="61">
          <cell r="D61">
            <v>987300</v>
          </cell>
        </row>
        <row r="63">
          <cell r="D63">
            <v>250000</v>
          </cell>
        </row>
        <row r="65">
          <cell r="D65">
            <v>76000</v>
          </cell>
        </row>
        <row r="66">
          <cell r="D66">
            <v>21840</v>
          </cell>
        </row>
        <row r="68">
          <cell r="D68">
            <v>800000</v>
          </cell>
        </row>
        <row r="69">
          <cell r="D69">
            <v>524700</v>
          </cell>
        </row>
        <row r="70">
          <cell r="D70">
            <v>701300</v>
          </cell>
        </row>
        <row r="73">
          <cell r="D73">
            <v>29200</v>
          </cell>
        </row>
        <row r="75">
          <cell r="D75">
            <v>4395869</v>
          </cell>
        </row>
        <row r="76">
          <cell r="D76">
            <v>70000</v>
          </cell>
        </row>
        <row r="77">
          <cell r="D77">
            <v>350000</v>
          </cell>
        </row>
        <row r="79">
          <cell r="D79">
            <v>380000</v>
          </cell>
        </row>
        <row r="81">
          <cell r="D81">
            <v>50000</v>
          </cell>
        </row>
        <row r="83">
          <cell r="D83">
            <v>2000000</v>
          </cell>
        </row>
        <row r="84">
          <cell r="D84">
            <v>294300</v>
          </cell>
        </row>
        <row r="86">
          <cell r="D86">
            <v>10926400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ил.№1 Доходы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H3">
            <v>800000</v>
          </cell>
        </row>
        <row r="15">
          <cell r="H15">
            <v>60000</v>
          </cell>
        </row>
        <row r="24">
          <cell r="H24">
            <v>2000</v>
          </cell>
          <cell r="I24">
            <v>2000</v>
          </cell>
        </row>
        <row r="40">
          <cell r="H40">
            <v>15000</v>
          </cell>
          <cell r="I40">
            <v>15000</v>
          </cell>
        </row>
        <row r="78">
          <cell r="N78">
            <v>564400</v>
          </cell>
          <cell r="Q78">
            <v>564400</v>
          </cell>
        </row>
        <row r="96">
          <cell r="H96">
            <v>50000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ил.№1 Доходы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D25">
            <v>1304060</v>
          </cell>
        </row>
        <row r="26">
          <cell r="D26">
            <v>85000</v>
          </cell>
        </row>
        <row r="27">
          <cell r="D27">
            <v>420000</v>
          </cell>
        </row>
        <row r="42">
          <cell r="D42">
            <v>259860</v>
          </cell>
        </row>
        <row r="72">
          <cell r="D72">
            <v>1457200</v>
          </cell>
        </row>
        <row r="73">
          <cell r="D73">
            <v>330000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workbookViewId="0">
      <selection activeCell="D74" sqref="D74"/>
    </sheetView>
  </sheetViews>
  <sheetFormatPr defaultRowHeight="15" x14ac:dyDescent="0.25"/>
  <cols>
    <col min="1" max="1" width="10.85546875" style="1" customWidth="1"/>
    <col min="2" max="2" width="14.7109375" style="1" customWidth="1"/>
    <col min="3" max="3" width="7.5703125" style="1" customWidth="1"/>
    <col min="4" max="6" width="16.7109375" style="1" customWidth="1"/>
    <col min="7" max="7" width="17.5703125" style="1" customWidth="1"/>
    <col min="8" max="8" width="15.5703125" style="1" customWidth="1"/>
    <col min="9" max="9" width="21.7109375" style="2" customWidth="1"/>
    <col min="10" max="16384" width="9.140625" style="1"/>
  </cols>
  <sheetData>
    <row r="1" spans="1:7" ht="48" customHeight="1" x14ac:dyDescent="0.25">
      <c r="A1" s="5"/>
      <c r="B1" s="2"/>
      <c r="C1" s="2"/>
      <c r="D1" s="2"/>
      <c r="E1" s="52" t="s">
        <v>106</v>
      </c>
      <c r="F1" s="53"/>
      <c r="G1" s="53"/>
    </row>
    <row r="2" spans="1:7" x14ac:dyDescent="0.25">
      <c r="A2" s="2"/>
      <c r="B2" s="2"/>
      <c r="C2" s="2"/>
      <c r="D2" s="2"/>
      <c r="E2" s="2"/>
      <c r="F2" s="2"/>
    </row>
    <row r="3" spans="1:7" ht="7.5" customHeight="1" x14ac:dyDescent="0.25">
      <c r="A3" s="2"/>
      <c r="B3" s="2"/>
      <c r="C3" s="2"/>
      <c r="D3" s="2"/>
      <c r="E3" s="2"/>
      <c r="F3" s="2"/>
    </row>
    <row r="4" spans="1:7" ht="27.75" customHeight="1" x14ac:dyDescent="0.25">
      <c r="A4" s="5"/>
      <c r="B4" s="56" t="s">
        <v>60</v>
      </c>
      <c r="C4" s="56"/>
      <c r="D4" s="56"/>
      <c r="E4" s="56"/>
      <c r="F4" s="56"/>
      <c r="G4" s="3"/>
    </row>
    <row r="5" spans="1:7" ht="35.25" customHeight="1" x14ac:dyDescent="0.25">
      <c r="A5" s="5"/>
      <c r="B5" s="56" t="s">
        <v>99</v>
      </c>
      <c r="C5" s="56"/>
      <c r="D5" s="56"/>
      <c r="E5" s="56"/>
      <c r="F5" s="56"/>
      <c r="G5" s="3"/>
    </row>
    <row r="6" spans="1:7" x14ac:dyDescent="0.25">
      <c r="A6" s="2"/>
      <c r="B6" s="2"/>
      <c r="C6" s="2"/>
      <c r="D6" s="2"/>
      <c r="E6" s="2"/>
      <c r="F6" s="2"/>
    </row>
    <row r="7" spans="1:7" x14ac:dyDescent="0.25">
      <c r="A7" s="54" t="s">
        <v>73</v>
      </c>
      <c r="B7" s="54"/>
      <c r="C7" s="54"/>
      <c r="D7" s="55"/>
      <c r="E7" s="55"/>
      <c r="F7" s="55"/>
      <c r="G7" s="55"/>
    </row>
    <row r="8" spans="1:7" x14ac:dyDescent="0.25">
      <c r="A8" s="6"/>
      <c r="B8" s="6"/>
      <c r="C8" s="6"/>
      <c r="D8" s="6"/>
      <c r="E8" s="6"/>
      <c r="F8" s="6"/>
    </row>
    <row r="9" spans="1:7" x14ac:dyDescent="0.25">
      <c r="A9" s="45" t="s">
        <v>39</v>
      </c>
      <c r="B9" s="45" t="s">
        <v>74</v>
      </c>
      <c r="C9" s="45" t="s">
        <v>75</v>
      </c>
      <c r="D9" s="57"/>
      <c r="E9" s="57"/>
      <c r="F9" s="57"/>
      <c r="G9" s="47" t="s">
        <v>79</v>
      </c>
    </row>
    <row r="10" spans="1:7" x14ac:dyDescent="0.25">
      <c r="A10" s="57"/>
      <c r="B10" s="57"/>
      <c r="C10" s="57"/>
      <c r="D10" s="28" t="s">
        <v>76</v>
      </c>
      <c r="E10" s="28" t="s">
        <v>77</v>
      </c>
      <c r="F10" s="28" t="s">
        <v>78</v>
      </c>
      <c r="G10" s="48"/>
    </row>
    <row r="11" spans="1:7" x14ac:dyDescent="0.25">
      <c r="A11" s="40" t="s">
        <v>80</v>
      </c>
      <c r="B11" s="41"/>
      <c r="C11" s="42"/>
      <c r="D11" s="20">
        <f>SUM(D12:D15)</f>
        <v>1090400</v>
      </c>
      <c r="E11" s="20">
        <f>SUM(E12:E15)</f>
        <v>1025000</v>
      </c>
      <c r="F11" s="20">
        <f>SUM(F12:F15)</f>
        <v>1025000</v>
      </c>
      <c r="G11" s="33"/>
    </row>
    <row r="12" spans="1:7" x14ac:dyDescent="0.25">
      <c r="A12" s="14" t="s">
        <v>43</v>
      </c>
      <c r="B12" s="14" t="s">
        <v>0</v>
      </c>
      <c r="C12" s="14" t="s">
        <v>61</v>
      </c>
      <c r="D12" s="19">
        <f>'[1]Сводная бюджетная роспись'!$D$12</f>
        <v>810000</v>
      </c>
      <c r="E12" s="19">
        <v>805000</v>
      </c>
      <c r="F12" s="19">
        <v>805000</v>
      </c>
      <c r="G12" s="19"/>
    </row>
    <row r="13" spans="1:7" x14ac:dyDescent="0.25">
      <c r="A13" s="14" t="s">
        <v>43</v>
      </c>
      <c r="B13" s="14" t="s">
        <v>71</v>
      </c>
      <c r="C13" s="14" t="s">
        <v>61</v>
      </c>
      <c r="D13" s="19">
        <f>'[1]Сводная бюджетная роспись'!$D$13</f>
        <v>56200</v>
      </c>
      <c r="E13" s="19">
        <v>0</v>
      </c>
      <c r="F13" s="19">
        <v>0</v>
      </c>
      <c r="G13" s="19"/>
    </row>
    <row r="14" spans="1:7" x14ac:dyDescent="0.25">
      <c r="A14" s="14" t="s">
        <v>43</v>
      </c>
      <c r="B14" s="14" t="s">
        <v>0</v>
      </c>
      <c r="C14" s="14" t="s">
        <v>62</v>
      </c>
      <c r="D14" s="19">
        <f>'[1]Сводная бюджетная роспись'!$D$14</f>
        <v>200000</v>
      </c>
      <c r="E14" s="19">
        <v>220000</v>
      </c>
      <c r="F14" s="19">
        <v>220000</v>
      </c>
      <c r="G14" s="19"/>
    </row>
    <row r="15" spans="1:7" x14ac:dyDescent="0.25">
      <c r="A15" s="14" t="s">
        <v>43</v>
      </c>
      <c r="B15" s="14" t="s">
        <v>71</v>
      </c>
      <c r="C15" s="14" t="s">
        <v>62</v>
      </c>
      <c r="D15" s="19">
        <f>'[1]Сводная бюджетная роспись'!$D$15</f>
        <v>24200</v>
      </c>
      <c r="E15" s="19">
        <v>0</v>
      </c>
      <c r="F15" s="19">
        <v>0</v>
      </c>
      <c r="G15" s="19"/>
    </row>
    <row r="16" spans="1:7" x14ac:dyDescent="0.25">
      <c r="A16" s="40" t="s">
        <v>81</v>
      </c>
      <c r="B16" s="41"/>
      <c r="C16" s="42"/>
      <c r="D16" s="20">
        <f>SUM(D17)</f>
        <v>40600</v>
      </c>
      <c r="E16" s="20">
        <f t="shared" ref="E16:F16" si="0">SUM(E17)</f>
        <v>36600</v>
      </c>
      <c r="F16" s="20">
        <f t="shared" si="0"/>
        <v>36600</v>
      </c>
      <c r="G16" s="19"/>
    </row>
    <row r="17" spans="1:7" x14ac:dyDescent="0.25">
      <c r="A17" s="14" t="s">
        <v>44</v>
      </c>
      <c r="B17" s="14" t="s">
        <v>1</v>
      </c>
      <c r="C17" s="14" t="s">
        <v>54</v>
      </c>
      <c r="D17" s="19">
        <f>'[1]Сводная бюджетная роспись'!$D$17</f>
        <v>40600</v>
      </c>
      <c r="E17" s="19">
        <v>36600</v>
      </c>
      <c r="F17" s="19">
        <v>36600</v>
      </c>
      <c r="G17" s="19"/>
    </row>
    <row r="18" spans="1:7" x14ac:dyDescent="0.25">
      <c r="A18" s="40" t="s">
        <v>82</v>
      </c>
      <c r="B18" s="41"/>
      <c r="C18" s="42"/>
      <c r="D18" s="20">
        <f>SUM(D19:D43)</f>
        <v>9009491</v>
      </c>
      <c r="E18" s="20">
        <f t="shared" ref="E18:F18" si="1">SUM(E19:E43)</f>
        <v>8696800</v>
      </c>
      <c r="F18" s="20">
        <f t="shared" si="1"/>
        <v>8693600</v>
      </c>
      <c r="G18" s="19"/>
    </row>
    <row r="19" spans="1:7" x14ac:dyDescent="0.25">
      <c r="A19" s="14" t="s">
        <v>40</v>
      </c>
      <c r="B19" s="14" t="s">
        <v>2</v>
      </c>
      <c r="C19" s="14" t="s">
        <v>61</v>
      </c>
      <c r="D19" s="19">
        <f>'[1]Сводная бюджетная роспись'!$D$19</f>
        <v>4035000</v>
      </c>
      <c r="E19" s="19">
        <v>4155000</v>
      </c>
      <c r="F19" s="19">
        <v>4155000</v>
      </c>
      <c r="G19" s="19"/>
    </row>
    <row r="20" spans="1:7" x14ac:dyDescent="0.25">
      <c r="A20" s="14" t="s">
        <v>40</v>
      </c>
      <c r="B20" s="14" t="s">
        <v>70</v>
      </c>
      <c r="C20" s="14" t="s">
        <v>61</v>
      </c>
      <c r="D20" s="19">
        <f>'[1]Сводная бюджетная роспись'!$D$20</f>
        <v>325800</v>
      </c>
      <c r="E20" s="19">
        <v>0</v>
      </c>
      <c r="F20" s="19">
        <v>0</v>
      </c>
      <c r="G20" s="19"/>
    </row>
    <row r="21" spans="1:7" x14ac:dyDescent="0.25">
      <c r="A21" s="14" t="s">
        <v>40</v>
      </c>
      <c r="B21" s="14" t="s">
        <v>2</v>
      </c>
      <c r="C21" s="14" t="s">
        <v>98</v>
      </c>
      <c r="D21" s="19">
        <f>'[1]Сводная бюджетная роспись'!$D$21</f>
        <v>5000</v>
      </c>
      <c r="E21" s="19">
        <v>0</v>
      </c>
      <c r="F21" s="19">
        <v>0</v>
      </c>
      <c r="G21" s="19"/>
    </row>
    <row r="22" spans="1:7" x14ac:dyDescent="0.25">
      <c r="A22" s="14" t="s">
        <v>40</v>
      </c>
      <c r="B22" s="14" t="s">
        <v>2</v>
      </c>
      <c r="C22" s="14" t="s">
        <v>62</v>
      </c>
      <c r="D22" s="19">
        <f>'[1]Сводная бюджетная роспись'!$D$22</f>
        <v>1000000</v>
      </c>
      <c r="E22" s="19">
        <v>1205000</v>
      </c>
      <c r="F22" s="19">
        <v>1205000</v>
      </c>
      <c r="G22" s="19"/>
    </row>
    <row r="23" spans="1:7" x14ac:dyDescent="0.25">
      <c r="A23" s="14" t="s">
        <v>40</v>
      </c>
      <c r="B23" s="14" t="s">
        <v>70</v>
      </c>
      <c r="C23" s="14" t="s">
        <v>62</v>
      </c>
      <c r="D23" s="19">
        <f>'[1]Сводная бюджетная роспись'!$D$23</f>
        <v>140400</v>
      </c>
      <c r="E23" s="19">
        <v>0</v>
      </c>
      <c r="F23" s="19">
        <v>0</v>
      </c>
      <c r="G23" s="19"/>
    </row>
    <row r="24" spans="1:7" x14ac:dyDescent="0.25">
      <c r="A24" s="14" t="s">
        <v>40</v>
      </c>
      <c r="B24" s="14" t="s">
        <v>2</v>
      </c>
      <c r="C24" s="14" t="s">
        <v>57</v>
      </c>
      <c r="D24" s="19">
        <f>'[2]Проверочная таблица'!H15</f>
        <v>60000</v>
      </c>
      <c r="E24" s="19">
        <v>0</v>
      </c>
      <c r="F24" s="19">
        <v>0</v>
      </c>
      <c r="G24" s="18"/>
    </row>
    <row r="25" spans="1:7" x14ac:dyDescent="0.25">
      <c r="A25" s="14" t="s">
        <v>40</v>
      </c>
      <c r="B25" s="14" t="s">
        <v>2</v>
      </c>
      <c r="C25" s="14" t="s">
        <v>59</v>
      </c>
      <c r="D25" s="19">
        <f>'[3]Сводная бюджетная роспись'!$D$25</f>
        <v>1304060</v>
      </c>
      <c r="E25" s="19">
        <v>1697800</v>
      </c>
      <c r="F25" s="19">
        <v>1689600</v>
      </c>
      <c r="G25" s="18"/>
    </row>
    <row r="26" spans="1:7" x14ac:dyDescent="0.25">
      <c r="A26" s="14" t="s">
        <v>40</v>
      </c>
      <c r="B26" s="14" t="s">
        <v>2</v>
      </c>
      <c r="C26" s="14" t="s">
        <v>72</v>
      </c>
      <c r="D26" s="19">
        <f>'[3]Сводная бюджетная роспись'!$D$26</f>
        <v>85000</v>
      </c>
      <c r="E26" s="19">
        <v>0</v>
      </c>
      <c r="F26" s="19">
        <v>0</v>
      </c>
      <c r="G26" s="18"/>
    </row>
    <row r="27" spans="1:7" x14ac:dyDescent="0.25">
      <c r="A27" s="14" t="s">
        <v>40</v>
      </c>
      <c r="B27" s="14" t="s">
        <v>2</v>
      </c>
      <c r="C27" s="14" t="s">
        <v>63</v>
      </c>
      <c r="D27" s="19">
        <f>'[3]Сводная бюджетная роспись'!$D$27</f>
        <v>420000</v>
      </c>
      <c r="E27" s="19">
        <v>360000</v>
      </c>
      <c r="F27" s="19">
        <v>360000</v>
      </c>
      <c r="G27" s="18"/>
    </row>
    <row r="28" spans="1:7" x14ac:dyDescent="0.25">
      <c r="A28" s="14" t="s">
        <v>40</v>
      </c>
      <c r="B28" s="14" t="s">
        <v>2</v>
      </c>
      <c r="C28" s="14" t="s">
        <v>64</v>
      </c>
      <c r="D28" s="19">
        <f>'[1]Сводная бюджетная роспись'!$D$28</f>
        <v>12000</v>
      </c>
      <c r="E28" s="19">
        <v>12000</v>
      </c>
      <c r="F28" s="19">
        <v>12000</v>
      </c>
      <c r="G28" s="18"/>
    </row>
    <row r="29" spans="1:7" x14ac:dyDescent="0.25">
      <c r="A29" s="14" t="s">
        <v>40</v>
      </c>
      <c r="B29" s="14" t="s">
        <v>2</v>
      </c>
      <c r="C29" s="14" t="s">
        <v>65</v>
      </c>
      <c r="D29" s="19">
        <f>'[1]Сводная бюджетная роспись'!$D$29</f>
        <v>110050</v>
      </c>
      <c r="E29" s="19">
        <v>130000</v>
      </c>
      <c r="F29" s="19">
        <v>130000</v>
      </c>
      <c r="G29" s="18"/>
    </row>
    <row r="30" spans="1:7" x14ac:dyDescent="0.25">
      <c r="A30" s="14" t="s">
        <v>40</v>
      </c>
      <c r="B30" s="14" t="s">
        <v>69</v>
      </c>
      <c r="C30" s="14" t="s">
        <v>59</v>
      </c>
      <c r="D30" s="19">
        <f>'[1]Сводная бюджетная роспись'!$D$30</f>
        <v>2000</v>
      </c>
      <c r="E30" s="19">
        <f>'[2]Проверочная таблица'!H24</f>
        <v>2000</v>
      </c>
      <c r="F30" s="19">
        <f>'[2]Проверочная таблица'!I24</f>
        <v>2000</v>
      </c>
      <c r="G30" s="18"/>
    </row>
    <row r="31" spans="1:7" x14ac:dyDescent="0.25">
      <c r="A31" s="14" t="s">
        <v>40</v>
      </c>
      <c r="B31" s="14" t="s">
        <v>3</v>
      </c>
      <c r="C31" s="14" t="s">
        <v>54</v>
      </c>
      <c r="D31" s="19">
        <f>'[1]Сводная бюджетная роспись'!$D$31</f>
        <v>4400</v>
      </c>
      <c r="E31" s="19">
        <v>0</v>
      </c>
      <c r="F31" s="19">
        <v>0</v>
      </c>
      <c r="G31" s="18"/>
    </row>
    <row r="32" spans="1:7" x14ac:dyDescent="0.25">
      <c r="A32" s="14" t="s">
        <v>40</v>
      </c>
      <c r="B32" s="14" t="s">
        <v>4</v>
      </c>
      <c r="C32" s="14" t="s">
        <v>54</v>
      </c>
      <c r="D32" s="19">
        <f>'[1]Сводная бюджетная роспись'!$D$32</f>
        <v>20000</v>
      </c>
      <c r="E32" s="19">
        <v>0</v>
      </c>
      <c r="F32" s="19">
        <v>0</v>
      </c>
      <c r="G32" s="18"/>
    </row>
    <row r="33" spans="1:7" x14ac:dyDescent="0.25">
      <c r="A33" s="14" t="s">
        <v>40</v>
      </c>
      <c r="B33" s="14" t="s">
        <v>5</v>
      </c>
      <c r="C33" s="14" t="s">
        <v>54</v>
      </c>
      <c r="D33" s="19">
        <f>'[1]Сводная бюджетная роспись'!$D$33</f>
        <v>62001</v>
      </c>
      <c r="E33" s="19">
        <v>0</v>
      </c>
      <c r="F33" s="19">
        <v>0</v>
      </c>
      <c r="G33" s="18"/>
    </row>
    <row r="34" spans="1:7" x14ac:dyDescent="0.25">
      <c r="A34" s="14" t="s">
        <v>40</v>
      </c>
      <c r="B34" s="14" t="s">
        <v>6</v>
      </c>
      <c r="C34" s="14" t="s">
        <v>54</v>
      </c>
      <c r="D34" s="17">
        <f>'[1]Сводная бюджетная роспись'!$D$34</f>
        <v>78600</v>
      </c>
      <c r="E34" s="17">
        <v>0</v>
      </c>
      <c r="F34" s="19">
        <v>0</v>
      </c>
      <c r="G34" s="18"/>
    </row>
    <row r="35" spans="1:7" x14ac:dyDescent="0.25">
      <c r="A35" s="14" t="s">
        <v>40</v>
      </c>
      <c r="B35" s="14" t="s">
        <v>68</v>
      </c>
      <c r="C35" s="14" t="s">
        <v>54</v>
      </c>
      <c r="D35" s="17">
        <f>'[1]Сводная бюджетная роспись'!$D$35</f>
        <v>377920</v>
      </c>
      <c r="E35" s="17">
        <v>0</v>
      </c>
      <c r="F35" s="19">
        <v>0</v>
      </c>
      <c r="G35" s="18"/>
    </row>
    <row r="36" spans="1:7" x14ac:dyDescent="0.25">
      <c r="A36" s="14" t="s">
        <v>40</v>
      </c>
      <c r="B36" s="14" t="s">
        <v>7</v>
      </c>
      <c r="C36" s="14" t="s">
        <v>59</v>
      </c>
      <c r="D36" s="17">
        <f>'[1]Сводная бюджетная роспись'!$D$36</f>
        <v>50000</v>
      </c>
      <c r="E36" s="17">
        <v>70000</v>
      </c>
      <c r="F36" s="19">
        <v>70000</v>
      </c>
      <c r="G36" s="18"/>
    </row>
    <row r="37" spans="1:7" x14ac:dyDescent="0.25">
      <c r="A37" s="14" t="s">
        <v>40</v>
      </c>
      <c r="B37" s="14" t="s">
        <v>8</v>
      </c>
      <c r="C37" s="14" t="s">
        <v>59</v>
      </c>
      <c r="D37" s="17">
        <f>'[1]Сводная бюджетная роспись'!$D$37</f>
        <v>15000</v>
      </c>
      <c r="E37" s="17">
        <f>'[2]Проверочная таблица'!H40</f>
        <v>15000</v>
      </c>
      <c r="F37" s="19">
        <f>'[2]Проверочная таблица'!I40</f>
        <v>15000</v>
      </c>
      <c r="G37" s="18"/>
    </row>
    <row r="38" spans="1:7" x14ac:dyDescent="0.25">
      <c r="A38" s="14" t="s">
        <v>40</v>
      </c>
      <c r="B38" s="14" t="s">
        <v>9</v>
      </c>
      <c r="C38" s="14" t="s">
        <v>59</v>
      </c>
      <c r="D38" s="17">
        <f>'[1]Сводная бюджетная роспись'!$D$38</f>
        <v>105000</v>
      </c>
      <c r="E38" s="17">
        <v>120000</v>
      </c>
      <c r="F38" s="19">
        <v>120000</v>
      </c>
      <c r="G38" s="18"/>
    </row>
    <row r="39" spans="1:7" x14ac:dyDescent="0.25">
      <c r="A39" s="14" t="s">
        <v>40</v>
      </c>
      <c r="B39" s="14" t="s">
        <v>10</v>
      </c>
      <c r="C39" s="14" t="s">
        <v>66</v>
      </c>
      <c r="D39" s="17">
        <f>'[1]Сводная бюджетная роспись'!$D$39</f>
        <v>236579.4</v>
      </c>
      <c r="E39" s="17">
        <v>330000</v>
      </c>
      <c r="F39" s="19">
        <v>335000</v>
      </c>
      <c r="G39" s="18"/>
    </row>
    <row r="40" spans="1:7" x14ac:dyDescent="0.25">
      <c r="A40" s="14" t="s">
        <v>40</v>
      </c>
      <c r="B40" s="14" t="s">
        <v>11</v>
      </c>
      <c r="C40" s="14" t="s">
        <v>66</v>
      </c>
      <c r="D40" s="17">
        <f>'[1]Сводная бюджетная роспись'!$D$40</f>
        <v>221400</v>
      </c>
      <c r="E40" s="17">
        <v>210000</v>
      </c>
      <c r="F40" s="19">
        <v>210000</v>
      </c>
      <c r="G40" s="18"/>
    </row>
    <row r="41" spans="1:7" x14ac:dyDescent="0.25">
      <c r="A41" s="14" t="s">
        <v>40</v>
      </c>
      <c r="B41" s="14" t="s">
        <v>11</v>
      </c>
      <c r="C41" s="14" t="s">
        <v>59</v>
      </c>
      <c r="D41" s="17">
        <f>'[1]Сводная бюджетная роспись'!$D$41</f>
        <v>20000</v>
      </c>
      <c r="E41" s="17">
        <v>30000</v>
      </c>
      <c r="F41" s="19">
        <v>30000</v>
      </c>
      <c r="G41" s="18"/>
    </row>
    <row r="42" spans="1:7" x14ac:dyDescent="0.25">
      <c r="A42" s="14" t="s">
        <v>40</v>
      </c>
      <c r="B42" s="14" t="s">
        <v>12</v>
      </c>
      <c r="C42" s="14" t="s">
        <v>66</v>
      </c>
      <c r="D42" s="17">
        <f>'[3]Сводная бюджетная роспись'!$D$42</f>
        <v>259860</v>
      </c>
      <c r="E42" s="17">
        <v>360000</v>
      </c>
      <c r="F42" s="19">
        <v>360000</v>
      </c>
      <c r="G42" s="18"/>
    </row>
    <row r="43" spans="1:7" x14ac:dyDescent="0.25">
      <c r="A43" s="14" t="s">
        <v>40</v>
      </c>
      <c r="B43" s="14" t="s">
        <v>13</v>
      </c>
      <c r="C43" s="14" t="s">
        <v>66</v>
      </c>
      <c r="D43" s="17">
        <f>'[1]Сводная бюджетная роспись'!$D$43</f>
        <v>59420.6</v>
      </c>
      <c r="E43" s="17">
        <v>0</v>
      </c>
      <c r="F43" s="19">
        <v>0</v>
      </c>
      <c r="G43" s="18"/>
    </row>
    <row r="44" spans="1:7" x14ac:dyDescent="0.25">
      <c r="A44" s="40" t="s">
        <v>83</v>
      </c>
      <c r="B44" s="41"/>
      <c r="C44" s="42"/>
      <c r="D44" s="21">
        <f>SUM(D45:D47)</f>
        <v>93500</v>
      </c>
      <c r="E44" s="21">
        <f t="shared" ref="E44:F44" si="2">SUM(E45:E47)</f>
        <v>94400</v>
      </c>
      <c r="F44" s="27">
        <f t="shared" si="2"/>
        <v>98000</v>
      </c>
      <c r="G44" s="18"/>
    </row>
    <row r="45" spans="1:7" x14ac:dyDescent="0.25">
      <c r="A45" s="14" t="s">
        <v>45</v>
      </c>
      <c r="B45" s="14" t="s">
        <v>14</v>
      </c>
      <c r="C45" s="14" t="s">
        <v>61</v>
      </c>
      <c r="D45" s="17">
        <f>'[1]Сводная бюджетная роспись'!$D$45</f>
        <v>54147.48</v>
      </c>
      <c r="E45" s="17">
        <v>49462.37</v>
      </c>
      <c r="F45" s="19">
        <v>52227.34</v>
      </c>
      <c r="G45" s="18"/>
    </row>
    <row r="46" spans="1:7" x14ac:dyDescent="0.25">
      <c r="A46" s="14" t="s">
        <v>45</v>
      </c>
      <c r="B46" s="14" t="s">
        <v>14</v>
      </c>
      <c r="C46" s="14" t="s">
        <v>62</v>
      </c>
      <c r="D46" s="17">
        <f>'[1]Сводная бюджетная роспись'!$D$46</f>
        <v>16352.52</v>
      </c>
      <c r="E46" s="17">
        <v>14937.63</v>
      </c>
      <c r="F46" s="19">
        <v>15772.66</v>
      </c>
      <c r="G46" s="18"/>
    </row>
    <row r="47" spans="1:7" x14ac:dyDescent="0.25">
      <c r="A47" s="14" t="s">
        <v>45</v>
      </c>
      <c r="B47" s="14" t="s">
        <v>14</v>
      </c>
      <c r="C47" s="14" t="s">
        <v>59</v>
      </c>
      <c r="D47" s="17">
        <f>'[1]Сводная бюджетная роспись'!$D$47</f>
        <v>23000</v>
      </c>
      <c r="E47" s="17">
        <v>30000</v>
      </c>
      <c r="F47" s="19">
        <v>30000</v>
      </c>
      <c r="G47" s="18"/>
    </row>
    <row r="48" spans="1:7" x14ac:dyDescent="0.25">
      <c r="A48" s="40" t="s">
        <v>84</v>
      </c>
      <c r="B48" s="41"/>
      <c r="C48" s="42"/>
      <c r="D48" s="21">
        <f>SUM(D49:D54)</f>
        <v>455000</v>
      </c>
      <c r="E48" s="21">
        <f t="shared" ref="E48:F48" si="3">SUM(E49:E54)</f>
        <v>984000</v>
      </c>
      <c r="F48" s="27">
        <f t="shared" si="3"/>
        <v>990000</v>
      </c>
      <c r="G48" s="18"/>
    </row>
    <row r="49" spans="1:7" x14ac:dyDescent="0.25">
      <c r="A49" s="14" t="s">
        <v>46</v>
      </c>
      <c r="B49" s="14" t="s">
        <v>15</v>
      </c>
      <c r="C49" s="14" t="s">
        <v>59</v>
      </c>
      <c r="D49" s="17">
        <f>'[1]Сводная бюджетная роспись'!$D$49</f>
        <v>10000</v>
      </c>
      <c r="E49" s="17">
        <v>20000</v>
      </c>
      <c r="F49" s="19">
        <v>20000</v>
      </c>
      <c r="G49" s="18"/>
    </row>
    <row r="50" spans="1:7" x14ac:dyDescent="0.25">
      <c r="A50" s="14" t="s">
        <v>46</v>
      </c>
      <c r="B50" s="14" t="s">
        <v>16</v>
      </c>
      <c r="C50" s="14" t="s">
        <v>59</v>
      </c>
      <c r="D50" s="17">
        <f>'[1]Сводная бюджетная роспись'!$D$50</f>
        <v>80000</v>
      </c>
      <c r="E50" s="17">
        <v>80000</v>
      </c>
      <c r="F50" s="19">
        <v>80000</v>
      </c>
      <c r="G50" s="18"/>
    </row>
    <row r="51" spans="1:7" x14ac:dyDescent="0.25">
      <c r="A51" s="14" t="s">
        <v>46</v>
      </c>
      <c r="B51" s="14" t="s">
        <v>17</v>
      </c>
      <c r="C51" s="14" t="s">
        <v>59</v>
      </c>
      <c r="D51" s="17">
        <f>'[1]Сводная бюджетная роспись'!$D$51</f>
        <v>25000</v>
      </c>
      <c r="E51" s="17">
        <v>50000</v>
      </c>
      <c r="F51" s="19">
        <v>50000</v>
      </c>
      <c r="G51" s="18"/>
    </row>
    <row r="52" spans="1:7" x14ac:dyDescent="0.25">
      <c r="A52" s="14" t="s">
        <v>46</v>
      </c>
      <c r="B52" s="14" t="s">
        <v>67</v>
      </c>
      <c r="C52" s="14" t="s">
        <v>59</v>
      </c>
      <c r="D52" s="17">
        <f>'[1]Сводная бюджетная роспись'!$D$52</f>
        <v>0</v>
      </c>
      <c r="E52" s="17">
        <v>234000</v>
      </c>
      <c r="F52" s="19">
        <v>240000</v>
      </c>
      <c r="G52" s="18"/>
    </row>
    <row r="53" spans="1:7" x14ac:dyDescent="0.25">
      <c r="A53" s="14" t="s">
        <v>46</v>
      </c>
      <c r="B53" s="14" t="s">
        <v>18</v>
      </c>
      <c r="C53" s="14" t="s">
        <v>59</v>
      </c>
      <c r="D53" s="17">
        <f>'[1]Сводная бюджетная роспись'!$D$53</f>
        <v>300000</v>
      </c>
      <c r="E53" s="17">
        <v>500000</v>
      </c>
      <c r="F53" s="19">
        <v>500000</v>
      </c>
      <c r="G53" s="18"/>
    </row>
    <row r="54" spans="1:7" x14ac:dyDescent="0.25">
      <c r="A54" s="14" t="s">
        <v>46</v>
      </c>
      <c r="B54" s="14" t="s">
        <v>19</v>
      </c>
      <c r="C54" s="14" t="s">
        <v>59</v>
      </c>
      <c r="D54" s="17">
        <f>'[1]Сводная бюджетная роспись'!$D$54</f>
        <v>40000</v>
      </c>
      <c r="E54" s="17">
        <v>100000</v>
      </c>
      <c r="F54" s="19">
        <v>100000</v>
      </c>
      <c r="G54" s="18"/>
    </row>
    <row r="55" spans="1:7" x14ac:dyDescent="0.25">
      <c r="A55" s="40" t="s">
        <v>85</v>
      </c>
      <c r="B55" s="41"/>
      <c r="C55" s="42"/>
      <c r="D55" s="21">
        <f>SUM(D56:D57)</f>
        <v>560000</v>
      </c>
      <c r="E55" s="21">
        <f t="shared" ref="E55:F55" si="4">SUM(E56:E57)</f>
        <v>599000</v>
      </c>
      <c r="F55" s="27">
        <f t="shared" si="4"/>
        <v>612000</v>
      </c>
      <c r="G55" s="18"/>
    </row>
    <row r="56" spans="1:7" x14ac:dyDescent="0.25">
      <c r="A56" s="14" t="s">
        <v>47</v>
      </c>
      <c r="B56" s="14" t="s">
        <v>20</v>
      </c>
      <c r="C56" s="14" t="s">
        <v>61</v>
      </c>
      <c r="D56" s="17">
        <f>'[1]Сводная бюджетная роспись'!$D$56</f>
        <v>430000</v>
      </c>
      <c r="E56" s="17">
        <v>460000</v>
      </c>
      <c r="F56" s="19">
        <v>470000</v>
      </c>
      <c r="G56" s="18"/>
    </row>
    <row r="57" spans="1:7" x14ac:dyDescent="0.25">
      <c r="A57" s="14" t="s">
        <v>47</v>
      </c>
      <c r="B57" s="14" t="s">
        <v>20</v>
      </c>
      <c r="C57" s="14" t="s">
        <v>62</v>
      </c>
      <c r="D57" s="17">
        <f>'[1]Сводная бюджетная роспись'!$D$57</f>
        <v>130000</v>
      </c>
      <c r="E57" s="17">
        <v>139000</v>
      </c>
      <c r="F57" s="19">
        <v>142000</v>
      </c>
      <c r="G57" s="18"/>
    </row>
    <row r="58" spans="1:7" x14ac:dyDescent="0.25">
      <c r="A58" s="40" t="s">
        <v>86</v>
      </c>
      <c r="B58" s="41"/>
      <c r="C58" s="42"/>
      <c r="D58" s="21">
        <f>SUM(D59:D61)</f>
        <v>2271300</v>
      </c>
      <c r="E58" s="21">
        <f t="shared" ref="E58:F58" si="5">SUM(E59:E61)</f>
        <v>3000000</v>
      </c>
      <c r="F58" s="27">
        <f t="shared" si="5"/>
        <v>3000000</v>
      </c>
      <c r="G58" s="18"/>
    </row>
    <row r="59" spans="1:7" x14ac:dyDescent="0.25">
      <c r="A59" s="14" t="s">
        <v>48</v>
      </c>
      <c r="B59" s="14" t="s">
        <v>21</v>
      </c>
      <c r="C59" s="14" t="s">
        <v>59</v>
      </c>
      <c r="D59" s="17">
        <f>'[1]Сводная бюджетная роспись'!$D$59</f>
        <v>635000</v>
      </c>
      <c r="E59" s="17">
        <v>3000000</v>
      </c>
      <c r="F59" s="19">
        <v>3000000</v>
      </c>
      <c r="G59" s="18"/>
    </row>
    <row r="60" spans="1:7" x14ac:dyDescent="0.25">
      <c r="A60" s="14" t="s">
        <v>48</v>
      </c>
      <c r="B60" s="14" t="s">
        <v>22</v>
      </c>
      <c r="C60" s="14" t="s">
        <v>59</v>
      </c>
      <c r="D60" s="17">
        <f>'[1]Сводная бюджетная роспись'!$D$60</f>
        <v>649000</v>
      </c>
      <c r="E60" s="17">
        <v>0</v>
      </c>
      <c r="F60" s="19">
        <v>0</v>
      </c>
      <c r="G60" s="18"/>
    </row>
    <row r="61" spans="1:7" x14ac:dyDescent="0.25">
      <c r="A61" s="14" t="s">
        <v>48</v>
      </c>
      <c r="B61" s="14" t="s">
        <v>23</v>
      </c>
      <c r="C61" s="14" t="s">
        <v>59</v>
      </c>
      <c r="D61" s="17">
        <f>'[1]Сводная бюджетная роспись'!$D$61</f>
        <v>987300</v>
      </c>
      <c r="E61" s="17">
        <v>0</v>
      </c>
      <c r="F61" s="19">
        <v>0</v>
      </c>
      <c r="G61" s="18"/>
    </row>
    <row r="62" spans="1:7" x14ac:dyDescent="0.25">
      <c r="A62" s="40" t="s">
        <v>87</v>
      </c>
      <c r="B62" s="41"/>
      <c r="C62" s="42"/>
      <c r="D62" s="21">
        <f>SUM(D63)</f>
        <v>250000</v>
      </c>
      <c r="E62" s="21">
        <f t="shared" ref="E62:F64" si="6">SUM(E63)</f>
        <v>500000</v>
      </c>
      <c r="F62" s="27">
        <f t="shared" si="6"/>
        <v>500000</v>
      </c>
      <c r="G62" s="18"/>
    </row>
    <row r="63" spans="1:7" x14ac:dyDescent="0.25">
      <c r="A63" s="14" t="s">
        <v>49</v>
      </c>
      <c r="B63" s="14" t="s">
        <v>24</v>
      </c>
      <c r="C63" s="14" t="s">
        <v>59</v>
      </c>
      <c r="D63" s="17">
        <f>'[1]Сводная бюджетная роспись'!$D$63</f>
        <v>250000</v>
      </c>
      <c r="E63" s="17">
        <v>500000</v>
      </c>
      <c r="F63" s="19">
        <v>500000</v>
      </c>
      <c r="G63" s="18"/>
    </row>
    <row r="64" spans="1:7" x14ac:dyDescent="0.25">
      <c r="A64" s="40" t="s">
        <v>100</v>
      </c>
      <c r="B64" s="41"/>
      <c r="C64" s="42"/>
      <c r="D64" s="21">
        <f>D65+D67+D66</f>
        <v>695840</v>
      </c>
      <c r="E64" s="21">
        <f t="shared" si="6"/>
        <v>0</v>
      </c>
      <c r="F64" s="27">
        <f t="shared" si="6"/>
        <v>0</v>
      </c>
      <c r="G64" s="18"/>
    </row>
    <row r="65" spans="1:7" x14ac:dyDescent="0.25">
      <c r="A65" s="14" t="s">
        <v>101</v>
      </c>
      <c r="B65" s="14" t="s">
        <v>102</v>
      </c>
      <c r="C65" s="14" t="s">
        <v>59</v>
      </c>
      <c r="D65" s="17">
        <f>'[1]Сводная бюджетная роспись'!$D$65</f>
        <v>76000</v>
      </c>
      <c r="E65" s="17">
        <v>0</v>
      </c>
      <c r="F65" s="19">
        <v>0</v>
      </c>
      <c r="G65" s="18"/>
    </row>
    <row r="66" spans="1:7" x14ac:dyDescent="0.25">
      <c r="A66" s="14" t="s">
        <v>101</v>
      </c>
      <c r="B66" s="14" t="s">
        <v>107</v>
      </c>
      <c r="C66" s="14" t="s">
        <v>59</v>
      </c>
      <c r="D66" s="17">
        <v>598000</v>
      </c>
      <c r="E66" s="17">
        <v>0</v>
      </c>
      <c r="F66" s="19">
        <v>0</v>
      </c>
      <c r="G66" s="18"/>
    </row>
    <row r="67" spans="1:7" x14ac:dyDescent="0.25">
      <c r="A67" s="14" t="s">
        <v>101</v>
      </c>
      <c r="B67" s="14" t="s">
        <v>104</v>
      </c>
      <c r="C67" s="14" t="s">
        <v>59</v>
      </c>
      <c r="D67" s="17">
        <f>'[1]Сводная бюджетная роспись'!$D$66</f>
        <v>21840</v>
      </c>
      <c r="E67" s="17">
        <v>0</v>
      </c>
      <c r="F67" s="19">
        <v>0</v>
      </c>
      <c r="G67" s="18"/>
    </row>
    <row r="68" spans="1:7" x14ac:dyDescent="0.25">
      <c r="A68" s="40" t="s">
        <v>88</v>
      </c>
      <c r="B68" s="41"/>
      <c r="C68" s="42"/>
      <c r="D68" s="21">
        <f>SUM(D69:D74)</f>
        <v>3842400</v>
      </c>
      <c r="E68" s="21">
        <f t="shared" ref="E68:F68" si="7">SUM(E69:E74)</f>
        <v>7817200</v>
      </c>
      <c r="F68" s="27">
        <f t="shared" si="7"/>
        <v>7016600</v>
      </c>
      <c r="G68" s="18"/>
    </row>
    <row r="69" spans="1:7" x14ac:dyDescent="0.25">
      <c r="A69" s="14" t="s">
        <v>41</v>
      </c>
      <c r="B69" s="14" t="s">
        <v>25</v>
      </c>
      <c r="C69" s="14" t="s">
        <v>59</v>
      </c>
      <c r="D69" s="17">
        <f>'[1]Сводная бюджетная роспись'!$D$68</f>
        <v>800000</v>
      </c>
      <c r="E69" s="17">
        <v>1652800</v>
      </c>
      <c r="F69" s="19">
        <v>802200</v>
      </c>
      <c r="G69" s="18"/>
    </row>
    <row r="70" spans="1:7" x14ac:dyDescent="0.25">
      <c r="A70" s="14" t="s">
        <v>41</v>
      </c>
      <c r="B70" s="14" t="s">
        <v>26</v>
      </c>
      <c r="C70" s="14" t="s">
        <v>59</v>
      </c>
      <c r="D70" s="17">
        <f>'[1]Сводная бюджетная роспись'!$D$69</f>
        <v>524700</v>
      </c>
      <c r="E70" s="17">
        <v>1500000</v>
      </c>
      <c r="F70" s="19">
        <v>1500000</v>
      </c>
      <c r="G70" s="18"/>
    </row>
    <row r="71" spans="1:7" x14ac:dyDescent="0.25">
      <c r="A71" s="14" t="s">
        <v>41</v>
      </c>
      <c r="B71" s="14" t="s">
        <v>27</v>
      </c>
      <c r="C71" s="14" t="s">
        <v>59</v>
      </c>
      <c r="D71" s="17">
        <f>'[1]Сводная бюджетная роспись'!$D$70</f>
        <v>701300</v>
      </c>
      <c r="E71" s="17">
        <f>'[2]Проверочная таблица'!N78</f>
        <v>564400</v>
      </c>
      <c r="F71" s="19">
        <f>'[2]Проверочная таблица'!Q78</f>
        <v>564400</v>
      </c>
      <c r="G71" s="18"/>
    </row>
    <row r="72" spans="1:7" x14ac:dyDescent="0.25">
      <c r="A72" s="14" t="s">
        <v>41</v>
      </c>
      <c r="B72" s="14" t="s">
        <v>28</v>
      </c>
      <c r="C72" s="14" t="s">
        <v>59</v>
      </c>
      <c r="D72" s="17">
        <f>'[3]Сводная бюджетная роспись'!$D$72</f>
        <v>1457200</v>
      </c>
      <c r="E72" s="17">
        <v>3700000</v>
      </c>
      <c r="F72" s="19">
        <v>3700000</v>
      </c>
      <c r="G72" s="18"/>
    </row>
    <row r="73" spans="1:7" x14ac:dyDescent="0.25">
      <c r="A73" s="14" t="s">
        <v>41</v>
      </c>
      <c r="B73" s="14" t="s">
        <v>29</v>
      </c>
      <c r="C73" s="14" t="s">
        <v>59</v>
      </c>
      <c r="D73" s="17">
        <f>'[3]Сводная бюджетная роспись'!$D$73</f>
        <v>330000</v>
      </c>
      <c r="E73" s="17">
        <v>400000</v>
      </c>
      <c r="F73" s="19">
        <v>450000</v>
      </c>
      <c r="G73" s="18"/>
    </row>
    <row r="74" spans="1:7" x14ac:dyDescent="0.25">
      <c r="A74" s="14" t="s">
        <v>41</v>
      </c>
      <c r="B74" s="14" t="s">
        <v>103</v>
      </c>
      <c r="C74" s="14" t="s">
        <v>54</v>
      </c>
      <c r="D74" s="17">
        <f>'[1]Сводная бюджетная роспись'!$D$73</f>
        <v>29200</v>
      </c>
      <c r="E74" s="17">
        <v>0</v>
      </c>
      <c r="F74" s="19">
        <v>0</v>
      </c>
      <c r="G74" s="18"/>
    </row>
    <row r="75" spans="1:7" x14ac:dyDescent="0.25">
      <c r="A75" s="40" t="s">
        <v>89</v>
      </c>
      <c r="B75" s="41"/>
      <c r="C75" s="42"/>
      <c r="D75" s="21">
        <f>SUM(D76:D78)</f>
        <v>4815869</v>
      </c>
      <c r="E75" s="21">
        <f t="shared" ref="E75:F75" si="8">SUM(E76:E78)</f>
        <v>7500000</v>
      </c>
      <c r="F75" s="27">
        <f t="shared" si="8"/>
        <v>7500000</v>
      </c>
      <c r="G75" s="18"/>
    </row>
    <row r="76" spans="1:7" x14ac:dyDescent="0.25">
      <c r="A76" s="14" t="s">
        <v>50</v>
      </c>
      <c r="B76" s="14" t="s">
        <v>30</v>
      </c>
      <c r="C76" s="14" t="s">
        <v>55</v>
      </c>
      <c r="D76" s="17">
        <f>'[1]Сводная бюджетная роспись'!$D$75</f>
        <v>4395869</v>
      </c>
      <c r="E76" s="17">
        <v>7100000</v>
      </c>
      <c r="F76" s="19">
        <v>7100000</v>
      </c>
      <c r="G76" s="18"/>
    </row>
    <row r="77" spans="1:7" x14ac:dyDescent="0.25">
      <c r="A77" s="14" t="s">
        <v>50</v>
      </c>
      <c r="B77" s="14" t="s">
        <v>31</v>
      </c>
      <c r="C77" s="14" t="s">
        <v>55</v>
      </c>
      <c r="D77" s="17">
        <f>'[1]Сводная бюджетная роспись'!$D$76</f>
        <v>70000</v>
      </c>
      <c r="E77" s="17">
        <v>400000</v>
      </c>
      <c r="F77" s="19">
        <v>400000</v>
      </c>
      <c r="G77" s="18"/>
    </row>
    <row r="78" spans="1:7" x14ac:dyDescent="0.25">
      <c r="A78" s="14" t="s">
        <v>50</v>
      </c>
      <c r="B78" s="14" t="s">
        <v>32</v>
      </c>
      <c r="C78" s="14" t="s">
        <v>55</v>
      </c>
      <c r="D78" s="17">
        <f>'[1]Сводная бюджетная роспись'!$D$77</f>
        <v>350000</v>
      </c>
      <c r="E78" s="17">
        <v>0</v>
      </c>
      <c r="F78" s="19">
        <v>0</v>
      </c>
      <c r="G78" s="18"/>
    </row>
    <row r="79" spans="1:7" x14ac:dyDescent="0.25">
      <c r="A79" s="40" t="s">
        <v>90</v>
      </c>
      <c r="B79" s="41"/>
      <c r="C79" s="42"/>
      <c r="D79" s="21">
        <f>SUM(D80)</f>
        <v>380000</v>
      </c>
      <c r="E79" s="21">
        <f t="shared" ref="E79:F79" si="9">SUM(E80)</f>
        <v>400000</v>
      </c>
      <c r="F79" s="27">
        <f t="shared" si="9"/>
        <v>400000</v>
      </c>
      <c r="G79" s="18"/>
    </row>
    <row r="80" spans="1:7" x14ac:dyDescent="0.25">
      <c r="A80" s="14" t="s">
        <v>51</v>
      </c>
      <c r="B80" s="14" t="s">
        <v>33</v>
      </c>
      <c r="C80" s="14" t="s">
        <v>56</v>
      </c>
      <c r="D80" s="17">
        <f>'[1]Сводная бюджетная роспись'!$D$79</f>
        <v>380000</v>
      </c>
      <c r="E80" s="17">
        <v>400000</v>
      </c>
      <c r="F80" s="19">
        <v>400000</v>
      </c>
      <c r="G80" s="18"/>
    </row>
    <row r="81" spans="1:7" x14ac:dyDescent="0.25">
      <c r="A81" s="40" t="s">
        <v>91</v>
      </c>
      <c r="B81" s="41"/>
      <c r="C81" s="42"/>
      <c r="D81" s="21">
        <f>SUM(D82)</f>
        <v>50000</v>
      </c>
      <c r="E81" s="21">
        <f t="shared" ref="E81:F81" si="10">SUM(E82)</f>
        <v>50000</v>
      </c>
      <c r="F81" s="27">
        <f t="shared" si="10"/>
        <v>50000</v>
      </c>
      <c r="G81" s="18"/>
    </row>
    <row r="82" spans="1:7" x14ac:dyDescent="0.25">
      <c r="A82" s="14" t="s">
        <v>52</v>
      </c>
      <c r="B82" s="14" t="s">
        <v>34</v>
      </c>
      <c r="C82" s="14" t="s">
        <v>57</v>
      </c>
      <c r="D82" s="17">
        <f>'[1]Сводная бюджетная роспись'!$D$81</f>
        <v>50000</v>
      </c>
      <c r="E82" s="17">
        <f>'[2]Проверочная таблица'!H96</f>
        <v>50000</v>
      </c>
      <c r="F82" s="19">
        <v>50000</v>
      </c>
      <c r="G82" s="18"/>
    </row>
    <row r="83" spans="1:7" x14ac:dyDescent="0.25">
      <c r="A83" s="40" t="s">
        <v>92</v>
      </c>
      <c r="B83" s="41"/>
      <c r="C83" s="42"/>
      <c r="D83" s="21">
        <f>D84+D85</f>
        <v>2294300</v>
      </c>
      <c r="E83" s="21">
        <f t="shared" ref="E83:F83" si="11">SUM(E84)</f>
        <v>3000000</v>
      </c>
      <c r="F83" s="27">
        <f t="shared" si="11"/>
        <v>3000000</v>
      </c>
      <c r="G83" s="18"/>
    </row>
    <row r="84" spans="1:7" x14ac:dyDescent="0.25">
      <c r="A84" s="14" t="s">
        <v>42</v>
      </c>
      <c r="B84" s="14" t="s">
        <v>35</v>
      </c>
      <c r="C84" s="14" t="s">
        <v>55</v>
      </c>
      <c r="D84" s="17">
        <f>'[1]Сводная бюджетная роспись'!$D$83</f>
        <v>2000000</v>
      </c>
      <c r="E84" s="17">
        <v>3000000</v>
      </c>
      <c r="F84" s="19">
        <v>3000000</v>
      </c>
      <c r="G84" s="18"/>
    </row>
    <row r="85" spans="1:7" x14ac:dyDescent="0.25">
      <c r="A85" s="14" t="s">
        <v>42</v>
      </c>
      <c r="B85" s="14" t="s">
        <v>105</v>
      </c>
      <c r="C85" s="14" t="s">
        <v>55</v>
      </c>
      <c r="D85" s="17">
        <f>'[1]Сводная бюджетная роспись'!$D$84</f>
        <v>294300</v>
      </c>
      <c r="E85" s="17">
        <v>0</v>
      </c>
      <c r="F85" s="19">
        <v>0</v>
      </c>
      <c r="G85" s="18"/>
    </row>
    <row r="86" spans="1:7" x14ac:dyDescent="0.25">
      <c r="A86" s="40" t="s">
        <v>93</v>
      </c>
      <c r="B86" s="41"/>
      <c r="C86" s="42"/>
      <c r="D86" s="21">
        <f>SUM(D87)</f>
        <v>10926400</v>
      </c>
      <c r="E86" s="21">
        <f t="shared" ref="E86:F86" si="12">SUM(E87)</f>
        <v>0</v>
      </c>
      <c r="F86" s="27">
        <f t="shared" si="12"/>
        <v>0</v>
      </c>
      <c r="G86" s="18"/>
    </row>
    <row r="87" spans="1:7" x14ac:dyDescent="0.25">
      <c r="A87" s="14" t="s">
        <v>53</v>
      </c>
      <c r="B87" s="14" t="s">
        <v>36</v>
      </c>
      <c r="C87" s="14" t="s">
        <v>58</v>
      </c>
      <c r="D87" s="17">
        <f>'[1]Сводная бюджетная роспись'!$D$86</f>
        <v>10926400</v>
      </c>
      <c r="E87" s="17">
        <v>0</v>
      </c>
      <c r="F87" s="19">
        <v>0</v>
      </c>
      <c r="G87" s="18"/>
    </row>
    <row r="88" spans="1:7" x14ac:dyDescent="0.25">
      <c r="A88" s="22" t="s">
        <v>37</v>
      </c>
      <c r="B88" s="22"/>
      <c r="C88" s="22"/>
      <c r="D88" s="22">
        <f>D86+D83+D81+D79+D75+D68+D62+D58+D55+D48+D44+D18+D16+D11+D64</f>
        <v>36775100</v>
      </c>
      <c r="E88" s="26">
        <f>E86+E83+E81+E79+E75+E68+E62+E58+E55+E48+E44+E18+E16+E11</f>
        <v>33703000</v>
      </c>
      <c r="F88" s="26">
        <f>F86+F83+F81+F79+F75+F68+F62+F58+F55+F48+F44+F18+F16+F11</f>
        <v>32921800</v>
      </c>
      <c r="G88" s="23"/>
    </row>
    <row r="89" spans="1:7" x14ac:dyDescent="0.25">
      <c r="A89" s="8"/>
      <c r="B89" s="8"/>
      <c r="C89" s="8"/>
      <c r="D89" s="8"/>
      <c r="E89" s="13"/>
      <c r="F89" s="9"/>
      <c r="G89" s="2"/>
    </row>
    <row r="90" spans="1:7" ht="35.25" customHeight="1" x14ac:dyDescent="0.25">
      <c r="A90" s="43" t="s">
        <v>94</v>
      </c>
      <c r="B90" s="43"/>
      <c r="C90" s="43"/>
      <c r="D90" s="44"/>
      <c r="E90" s="44"/>
      <c r="F90" s="44"/>
      <c r="G90" s="44"/>
    </row>
    <row r="91" spans="1:7" x14ac:dyDescent="0.25">
      <c r="A91" s="30"/>
      <c r="B91" s="30"/>
      <c r="C91" s="30"/>
      <c r="D91" s="31"/>
      <c r="E91" s="31"/>
      <c r="F91" s="31"/>
      <c r="G91" s="31"/>
    </row>
    <row r="92" spans="1:7" ht="15" customHeight="1" x14ac:dyDescent="0.25">
      <c r="A92" s="45" t="s">
        <v>95</v>
      </c>
      <c r="B92" s="45"/>
      <c r="C92" s="45"/>
      <c r="D92" s="45" t="s">
        <v>96</v>
      </c>
      <c r="E92" s="46"/>
      <c r="F92" s="46"/>
      <c r="G92" s="47" t="s">
        <v>79</v>
      </c>
    </row>
    <row r="93" spans="1:7" x14ac:dyDescent="0.25">
      <c r="A93" s="45"/>
      <c r="B93" s="45"/>
      <c r="C93" s="45"/>
      <c r="D93" s="28" t="s">
        <v>76</v>
      </c>
      <c r="E93" s="28" t="s">
        <v>77</v>
      </c>
      <c r="F93" s="28" t="s">
        <v>78</v>
      </c>
      <c r="G93" s="48"/>
    </row>
    <row r="94" spans="1:7" x14ac:dyDescent="0.25">
      <c r="A94" s="49">
        <v>1</v>
      </c>
      <c r="B94" s="50"/>
      <c r="C94" s="51"/>
      <c r="D94" s="29">
        <v>2</v>
      </c>
      <c r="E94" s="4">
        <v>3</v>
      </c>
      <c r="F94" s="12">
        <v>4</v>
      </c>
      <c r="G94" s="12">
        <v>5</v>
      </c>
    </row>
    <row r="95" spans="1:7" x14ac:dyDescent="0.25">
      <c r="A95" s="34" t="s">
        <v>97</v>
      </c>
      <c r="B95" s="35"/>
      <c r="C95" s="36"/>
      <c r="D95" s="32" t="s">
        <v>97</v>
      </c>
      <c r="E95" s="24" t="s">
        <v>97</v>
      </c>
      <c r="F95" s="25" t="s">
        <v>97</v>
      </c>
      <c r="G95" s="25" t="s">
        <v>97</v>
      </c>
    </row>
    <row r="96" spans="1:7" x14ac:dyDescent="0.25">
      <c r="A96" s="37" t="s">
        <v>38</v>
      </c>
      <c r="B96" s="38"/>
      <c r="C96" s="39"/>
      <c r="D96" s="16" t="s">
        <v>97</v>
      </c>
      <c r="E96" s="15" t="s">
        <v>97</v>
      </c>
      <c r="F96" s="11" t="s">
        <v>97</v>
      </c>
      <c r="G96" s="11"/>
    </row>
    <row r="97" spans="1:9" x14ac:dyDescent="0.25">
      <c r="A97" s="7"/>
      <c r="B97" s="7"/>
      <c r="C97" s="7"/>
      <c r="D97" s="7"/>
      <c r="E97" s="7"/>
      <c r="F97" s="7"/>
      <c r="G97" s="5"/>
    </row>
    <row r="98" spans="1:9" x14ac:dyDescent="0.25">
      <c r="A98" s="10"/>
      <c r="B98" s="10"/>
      <c r="C98" s="10"/>
      <c r="D98" s="10"/>
      <c r="E98" s="7"/>
      <c r="F98" s="7"/>
      <c r="G98" s="5"/>
      <c r="I98" s="1"/>
    </row>
    <row r="99" spans="1:9" x14ac:dyDescent="0.25">
      <c r="A99" s="8"/>
      <c r="B99" s="8"/>
      <c r="C99" s="8"/>
      <c r="D99" s="8"/>
      <c r="E99" s="6"/>
      <c r="F99" s="6"/>
      <c r="G99" s="2"/>
      <c r="I99" s="1"/>
    </row>
    <row r="100" spans="1:9" x14ac:dyDescent="0.25">
      <c r="A100" s="8"/>
      <c r="B100" s="8"/>
      <c r="C100" s="8"/>
      <c r="D100" s="8"/>
      <c r="E100" s="6"/>
      <c r="F100" s="6"/>
      <c r="G100" s="2"/>
      <c r="I100" s="1"/>
    </row>
  </sheetData>
  <mergeCells count="31">
    <mergeCell ref="D9:F9"/>
    <mergeCell ref="A48:C48"/>
    <mergeCell ref="A55:C55"/>
    <mergeCell ref="A79:C79"/>
    <mergeCell ref="A81:C81"/>
    <mergeCell ref="A64:C64"/>
    <mergeCell ref="A68:C68"/>
    <mergeCell ref="A75:C75"/>
    <mergeCell ref="A83:C83"/>
    <mergeCell ref="A94:C94"/>
    <mergeCell ref="E1:G1"/>
    <mergeCell ref="A7:G7"/>
    <mergeCell ref="B4:F4"/>
    <mergeCell ref="B5:F5"/>
    <mergeCell ref="A11:C11"/>
    <mergeCell ref="G9:G10"/>
    <mergeCell ref="A16:C16"/>
    <mergeCell ref="A18:C18"/>
    <mergeCell ref="A44:C44"/>
    <mergeCell ref="A9:A10"/>
    <mergeCell ref="B9:B10"/>
    <mergeCell ref="C9:C10"/>
    <mergeCell ref="A58:C58"/>
    <mergeCell ref="A62:C62"/>
    <mergeCell ref="A95:C95"/>
    <mergeCell ref="A96:C96"/>
    <mergeCell ref="A86:C86"/>
    <mergeCell ref="A90:G90"/>
    <mergeCell ref="A92:C93"/>
    <mergeCell ref="D92:F92"/>
    <mergeCell ref="G92:G93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бюджетная роспись</vt:lpstr>
      <vt:lpstr>'Сводная бюджетная роспись'!Область_печати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2020-09-17T06:23:53Z</dcterms:modified>
</cp:coreProperties>
</file>